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530"/>
  </bookViews>
  <sheets>
    <sheet name="IMPORT JAN-MAR 2017 " sheetId="8" r:id="rId1"/>
    <sheet name="Q1 2017 PMS " sheetId="9" r:id="rId2"/>
    <sheet name="Q12017 AGO " sheetId="10" r:id="rId3"/>
    <sheet name="Q1 2017 HHK " sheetId="11" r:id="rId4"/>
  </sheets>
  <definedNames>
    <definedName name="_xlnm.Print_Area" localSheetId="0">'IMPORT JAN-MAR 2017 '!$A$1:$J$21</definedName>
    <definedName name="_xlnm.Print_Area" localSheetId="3">'Q1 2017 HHK '!$A$1:$J$48</definedName>
    <definedName name="_xlnm.Print_Area" localSheetId="1">'Q1 2017 PMS '!$A$1:$J$49</definedName>
    <definedName name="_xlnm.Print_Area" localSheetId="2">'Q12017 AGO '!$A$1:$J$48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0" l="1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7" i="10"/>
  <c r="L7" i="10"/>
  <c r="K7" i="10"/>
  <c r="I44" i="11" l="1"/>
  <c r="J44" i="11" s="1"/>
  <c r="H44" i="11"/>
  <c r="G44" i="11"/>
  <c r="F44" i="11"/>
  <c r="E44" i="11"/>
  <c r="D44" i="11"/>
  <c r="C44" i="11"/>
  <c r="B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I44" i="10"/>
  <c r="J44" i="10" s="1"/>
  <c r="H44" i="10"/>
  <c r="G44" i="10"/>
  <c r="F44" i="10"/>
  <c r="E44" i="10"/>
  <c r="D44" i="10"/>
  <c r="C44" i="10"/>
  <c r="B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I45" i="9"/>
  <c r="J45" i="9" s="1"/>
  <c r="H45" i="9"/>
  <c r="G45" i="9"/>
  <c r="F45" i="9"/>
  <c r="E45" i="9"/>
  <c r="D45" i="9"/>
  <c r="C45" i="9"/>
  <c r="B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H12" i="8" l="1"/>
  <c r="E12" i="8"/>
  <c r="B12" i="8"/>
  <c r="J11" i="8"/>
  <c r="G11" i="8"/>
  <c r="D11" i="8"/>
  <c r="J10" i="8"/>
  <c r="G10" i="8"/>
  <c r="D10" i="8"/>
  <c r="J9" i="8"/>
  <c r="G9" i="8"/>
  <c r="D9" i="8"/>
  <c r="G12" i="8" l="1"/>
  <c r="D12" i="8"/>
  <c r="J12" i="8"/>
</calcChain>
</file>

<file path=xl/sharedStrings.xml><?xml version="1.0" encoding="utf-8"?>
<sst xmlns="http://schemas.openxmlformats.org/spreadsheetml/2006/main" count="186" uniqueCount="69">
  <si>
    <t>PETROLEUM PRODUCTS IMPORT IN NIGERIA-VOLUMES AND VALUES</t>
  </si>
  <si>
    <t xml:space="preserve">PMS </t>
  </si>
  <si>
    <t>AGO</t>
  </si>
  <si>
    <t>MONTH</t>
  </si>
  <si>
    <t>VOLUME (LTRS)</t>
  </si>
  <si>
    <t>AVERAGE MONTHLY LANDING COST(N/LTR)</t>
  </si>
  <si>
    <t>VALUE(NGN)</t>
  </si>
  <si>
    <t>JAN</t>
  </si>
  <si>
    <t>FEB</t>
  </si>
  <si>
    <t>MAR</t>
  </si>
  <si>
    <t>TOTAL</t>
  </si>
  <si>
    <t>4. Discharge Date - Date the product was received is the reference period for this report.</t>
  </si>
  <si>
    <t>HHK</t>
  </si>
  <si>
    <t>Note:</t>
  </si>
  <si>
    <t>1. Volumes of products discharged within a month is based on actual quantities discharged during the month.</t>
  </si>
  <si>
    <t>2. Average landing cost per month is the average landing cost (SVH) of the product during the period of discharge.</t>
  </si>
  <si>
    <t>3.The value of the product is estimated value based on the average landing cost of the product as at the month of discharge.</t>
  </si>
  <si>
    <t xml:space="preserve">5. Report is as at 24th April, 2017 </t>
  </si>
  <si>
    <t>STATE DISTRIBUTION OF TRUCK-OUT  VOLUME FOR 1ST QUARTER 2017</t>
  </si>
  <si>
    <t>PREMIUM MOTOR SPIRIT (PMS)</t>
  </si>
  <si>
    <t>JANUARY;2017</t>
  </si>
  <si>
    <t>FEBRUARY;2017</t>
  </si>
  <si>
    <t>MARCH; 2017</t>
  </si>
  <si>
    <t>1ST QUARTER 2017</t>
  </si>
  <si>
    <t>STATE</t>
  </si>
  <si>
    <t>NO OF TRKS</t>
  </si>
  <si>
    <t>VOLUME IN LITRES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</si>
  <si>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</si>
  <si>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</si>
  <si>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</si>
  <si>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</si>
  <si>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</si>
  <si>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</si>
  <si>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</si>
  <si>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</si>
  <si>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</si>
  <si>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</si>
  <si>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</si>
  <si>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</si>
  <si>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</si>
  <si>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</si>
  <si>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</si>
  <si>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</si>
  <si>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</si>
  <si>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</si>
  <si>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</si>
  <si>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</si>
  <si>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</si>
  <si>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</si>
  <si>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</si>
  <si>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</si>
  <si>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</si>
  <si>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</si>
  <si>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</si>
  <si>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</si>
  <si>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</si>
  <si>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</si>
  <si>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</si>
  <si>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</si>
  <si>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</si>
  <si>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</si>
  <si>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</si>
  <si>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</si>
  <si>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</t>
  </si>
  <si>
    <t>AUTOMOTIVE GAS OIL (AGO)</t>
  </si>
  <si>
    <t>NO OF TRUCKS</t>
  </si>
  <si>
    <t>QUARTERLY AVG IN LITRES</t>
  </si>
  <si>
    <t>HOUSEHOLD KEROSENE (HHK)</t>
  </si>
  <si>
    <t>Q4 Daily AVG IN LITRES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</si>
</sst>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#,##0;[Red]#,##0"/>
    <numFmt numFmtId="166" formatCode="0;[Red]0"/>
    <numFmt numFmtId="167" formatCode="[$-409]d\-mmm\-yy;@"/>
    <numFmt numFmtId="168" formatCode="_(* #,##0.000_);_(* \(#,##0.0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indexed="10"/>
      <name val="Arial"/>
      <family val="2"/>
    </font>
    <font>
      <sz val="12"/>
      <color theme="1"/>
      <name val="Calibri"/>
      <family val="2"/>
      <scheme val="minor"/>
    </font>
    <font>
      <i/>
      <sz val="12"/>
      <name val="Arial"/>
      <family val="2"/>
    </font>
    <font>
      <i/>
      <sz val="12"/>
      <color theme="1"/>
      <name val="Arial"/>
      <family val="2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92D05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20"/>
      <color theme="1"/>
      <name val="Arial Narrow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2" fillId="0" borderId="0">
      <alignment vertical="center"/>
    </xf>
    <xf numFmtId="0" fontId="20" fillId="0" borderId="0"/>
    <xf numFmtId="0" fontId="23" fillId="0" borderId="0"/>
    <xf numFmtId="0" fontId="20" fillId="0" borderId="0"/>
    <xf numFmtId="0" fontId="20" fillId="0" borderId="0"/>
    <xf numFmtId="0" fontId="22" fillId="0" borderId="0">
      <alignment vertical="center"/>
    </xf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50">
    <xf numFmtId="0" fontId="0" fillId="0" borderId="0" xfId="0"/>
    <xf numFmtId="0" fontId="3" fillId="0" borderId="0" xfId="0" applyFont="1"/>
    <xf numFmtId="164" fontId="5" fillId="6" borderId="2" xfId="1" applyFont="1" applyFill="1" applyBorder="1" applyAlignment="1">
      <alignment horizontal="center"/>
    </xf>
    <xf numFmtId="164" fontId="5" fillId="7" borderId="2" xfId="1" applyFont="1" applyFill="1" applyBorder="1" applyAlignment="1">
      <alignment horizontal="center"/>
    </xf>
    <xf numFmtId="164" fontId="5" fillId="8" borderId="2" xfId="1" applyFont="1" applyFill="1" applyBorder="1" applyAlignment="1">
      <alignment horizontal="center"/>
    </xf>
    <xf numFmtId="165" fontId="4" fillId="3" borderId="7" xfId="0" applyNumberFormat="1" applyFont="1" applyFill="1" applyBorder="1" applyAlignment="1">
      <alignment horizontal="center"/>
    </xf>
    <xf numFmtId="164" fontId="5" fillId="6" borderId="1" xfId="1" applyFont="1" applyFill="1" applyBorder="1" applyAlignment="1">
      <alignment horizontal="center"/>
    </xf>
    <xf numFmtId="164" fontId="5" fillId="6" borderId="3" xfId="1" applyFont="1" applyFill="1" applyBorder="1" applyAlignment="1">
      <alignment horizontal="center"/>
    </xf>
    <xf numFmtId="164" fontId="5" fillId="8" borderId="1" xfId="1" applyFont="1" applyFill="1" applyBorder="1" applyAlignment="1">
      <alignment horizontal="center"/>
    </xf>
    <xf numFmtId="164" fontId="5" fillId="8" borderId="3" xfId="1" applyFont="1" applyFill="1" applyBorder="1" applyAlignment="1">
      <alignment horizontal="center"/>
    </xf>
    <xf numFmtId="164" fontId="5" fillId="6" borderId="8" xfId="1" applyFont="1" applyFill="1" applyBorder="1" applyAlignment="1">
      <alignment horizontal="center"/>
    </xf>
    <xf numFmtId="164" fontId="5" fillId="6" borderId="9" xfId="1" applyFont="1" applyFill="1" applyBorder="1" applyAlignment="1">
      <alignment horizontal="center"/>
    </xf>
    <xf numFmtId="164" fontId="5" fillId="6" borderId="10" xfId="1" applyFont="1" applyFill="1" applyBorder="1" applyAlignment="1">
      <alignment horizontal="center"/>
    </xf>
    <xf numFmtId="164" fontId="5" fillId="7" borderId="9" xfId="1" applyFont="1" applyFill="1" applyBorder="1" applyAlignment="1">
      <alignment horizontal="center"/>
    </xf>
    <xf numFmtId="164" fontId="5" fillId="8" borderId="8" xfId="1" applyFont="1" applyFill="1" applyBorder="1" applyAlignment="1">
      <alignment horizontal="center"/>
    </xf>
    <xf numFmtId="164" fontId="5" fillId="8" borderId="9" xfId="1" applyFont="1" applyFill="1" applyBorder="1" applyAlignment="1">
      <alignment horizontal="center"/>
    </xf>
    <xf numFmtId="164" fontId="5" fillId="8" borderId="10" xfId="1" applyFont="1" applyFill="1" applyBorder="1" applyAlignment="1">
      <alignment horizontal="center"/>
    </xf>
    <xf numFmtId="164" fontId="5" fillId="7" borderId="3" xfId="1" applyFont="1" applyFill="1" applyBorder="1" applyAlignment="1">
      <alignment horizontal="center"/>
    </xf>
    <xf numFmtId="164" fontId="5" fillId="7" borderId="10" xfId="1" applyFont="1" applyFill="1" applyBorder="1" applyAlignment="1">
      <alignment horizontal="center"/>
    </xf>
    <xf numFmtId="164" fontId="5" fillId="7" borderId="1" xfId="1" applyFont="1" applyFill="1" applyBorder="1" applyAlignment="1">
      <alignment horizontal="center"/>
    </xf>
    <xf numFmtId="164" fontId="5" fillId="7" borderId="8" xfId="1" applyFont="1" applyFill="1" applyBorder="1" applyAlignment="1">
      <alignment horizontal="center"/>
    </xf>
    <xf numFmtId="165" fontId="4" fillId="3" borderId="17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 wrapText="1"/>
    </xf>
    <xf numFmtId="0" fontId="4" fillId="7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 wrapText="1"/>
    </xf>
    <xf numFmtId="0" fontId="4" fillId="8" borderId="13" xfId="0" applyFont="1" applyFill="1" applyBorder="1" applyAlignment="1">
      <alignment horizontal="center"/>
    </xf>
    <xf numFmtId="0" fontId="0" fillId="0" borderId="22" xfId="0" applyBorder="1"/>
    <xf numFmtId="0" fontId="10" fillId="0" borderId="21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5" fillId="0" borderId="25" xfId="0" applyFont="1" applyBorder="1"/>
    <xf numFmtId="0" fontId="11" fillId="0" borderId="14" xfId="0" applyFont="1" applyBorder="1" applyAlignment="1">
      <alignment horizontal="left" wrapText="1"/>
    </xf>
    <xf numFmtId="0" fontId="4" fillId="4" borderId="26" xfId="0" applyFont="1" applyFill="1" applyBorder="1" applyAlignment="1">
      <alignment horizontal="center"/>
    </xf>
    <xf numFmtId="164" fontId="4" fillId="2" borderId="20" xfId="1" applyFont="1" applyFill="1" applyBorder="1" applyAlignment="1">
      <alignment horizontal="center"/>
    </xf>
    <xf numFmtId="164" fontId="4" fillId="2" borderId="18" xfId="1" applyFont="1" applyFill="1" applyBorder="1" applyAlignment="1">
      <alignment horizontal="center"/>
    </xf>
    <xf numFmtId="164" fontId="4" fillId="2" borderId="19" xfId="1" applyFont="1" applyFill="1" applyBorder="1" applyAlignment="1">
      <alignment horizontal="center"/>
    </xf>
    <xf numFmtId="164" fontId="4" fillId="6" borderId="20" xfId="1" applyFont="1" applyFill="1" applyBorder="1" applyAlignment="1">
      <alignment horizontal="center"/>
    </xf>
    <xf numFmtId="164" fontId="4" fillId="6" borderId="18" xfId="1" applyFont="1" applyFill="1" applyBorder="1" applyAlignment="1">
      <alignment horizontal="center"/>
    </xf>
    <xf numFmtId="164" fontId="4" fillId="6" borderId="19" xfId="1" applyFont="1" applyFill="1" applyBorder="1" applyAlignment="1">
      <alignment horizontal="center"/>
    </xf>
    <xf numFmtId="164" fontId="4" fillId="7" borderId="20" xfId="1" applyFont="1" applyFill="1" applyBorder="1" applyAlignment="1">
      <alignment horizontal="center"/>
    </xf>
    <xf numFmtId="164" fontId="4" fillId="7" borderId="18" xfId="1" applyFont="1" applyFill="1" applyBorder="1" applyAlignment="1">
      <alignment horizontal="center"/>
    </xf>
    <xf numFmtId="164" fontId="4" fillId="7" borderId="19" xfId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7" fontId="7" fillId="0" borderId="14" xfId="0" applyNumberFormat="1" applyFont="1" applyBorder="1" applyAlignment="1">
      <alignment horizontal="center"/>
    </xf>
    <xf numFmtId="43" fontId="7" fillId="0" borderId="14" xfId="2" applyFont="1" applyBorder="1"/>
    <xf numFmtId="168" fontId="7" fillId="0" borderId="14" xfId="2" applyNumberFormat="1" applyFont="1" applyBorder="1"/>
    <xf numFmtId="168" fontId="7" fillId="0" borderId="14" xfId="2" applyNumberFormat="1" applyFont="1" applyBorder="1" applyAlignment="1">
      <alignment wrapText="1"/>
    </xf>
    <xf numFmtId="0" fontId="0" fillId="0" borderId="16" xfId="0" applyBorder="1"/>
    <xf numFmtId="0" fontId="11" fillId="0" borderId="2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0" fillId="0" borderId="15" xfId="0" applyBorder="1"/>
    <xf numFmtId="0" fontId="0" fillId="0" borderId="0" xfId="0" applyBorder="1"/>
    <xf numFmtId="0" fontId="16" fillId="0" borderId="27" xfId="0" applyFont="1" applyBorder="1"/>
    <xf numFmtId="0" fontId="17" fillId="0" borderId="1" xfId="0" applyFont="1" applyBorder="1"/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3" fontId="18" fillId="0" borderId="2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0" fontId="17" fillId="0" borderId="8" xfId="0" applyFont="1" applyBorder="1"/>
    <xf numFmtId="3" fontId="18" fillId="0" borderId="9" xfId="0" applyNumberFormat="1" applyFont="1" applyBorder="1" applyAlignment="1">
      <alignment horizontal="center"/>
    </xf>
    <xf numFmtId="3" fontId="18" fillId="0" borderId="9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17" fillId="9" borderId="11" xfId="0" applyFont="1" applyFill="1" applyBorder="1"/>
    <xf numFmtId="3" fontId="17" fillId="10" borderId="12" xfId="0" applyNumberFormat="1" applyFont="1" applyFill="1" applyBorder="1" applyAlignment="1">
      <alignment horizontal="center"/>
    </xf>
    <xf numFmtId="3" fontId="17" fillId="4" borderId="12" xfId="0" applyNumberFormat="1" applyFont="1" applyFill="1" applyBorder="1" applyAlignment="1">
      <alignment horizontal="center"/>
    </xf>
    <xf numFmtId="3" fontId="17" fillId="11" borderId="12" xfId="0" applyNumberFormat="1" applyFont="1" applyFill="1" applyBorder="1" applyAlignment="1">
      <alignment horizontal="center"/>
    </xf>
    <xf numFmtId="3" fontId="18" fillId="11" borderId="13" xfId="0" applyNumberFormat="1" applyFont="1" applyFill="1" applyBorder="1" applyAlignment="1">
      <alignment horizontal="center" vertical="center"/>
    </xf>
    <xf numFmtId="0" fontId="0" fillId="0" borderId="21" xfId="0" applyBorder="1"/>
    <xf numFmtId="0" fontId="19" fillId="0" borderId="14" xfId="0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0" xfId="0" applyFont="1" applyBorder="1"/>
    <xf numFmtId="0" fontId="19" fillId="0" borderId="16" xfId="0" applyFont="1" applyBorder="1"/>
    <xf numFmtId="0" fontId="19" fillId="0" borderId="23" xfId="0" applyFont="1" applyBorder="1"/>
    <xf numFmtId="0" fontId="19" fillId="0" borderId="24" xfId="0" applyFont="1" applyBorder="1"/>
    <xf numFmtId="0" fontId="19" fillId="0" borderId="25" xfId="0" applyFont="1" applyBorder="1"/>
    <xf numFmtId="0" fontId="13" fillId="0" borderId="0" xfId="0" applyFont="1"/>
    <xf numFmtId="0" fontId="24" fillId="0" borderId="0" xfId="0" applyFont="1" applyAlignment="1"/>
    <xf numFmtId="0" fontId="17" fillId="0" borderId="20" xfId="0" applyFont="1" applyBorder="1"/>
    <xf numFmtId="0" fontId="5" fillId="0" borderId="0" xfId="0" applyFont="1"/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7" fillId="0" borderId="31" xfId="0" applyFont="1" applyBorder="1"/>
    <xf numFmtId="3" fontId="18" fillId="0" borderId="32" xfId="0" applyNumberFormat="1" applyFont="1" applyBorder="1" applyAlignment="1">
      <alignment horizontal="center"/>
    </xf>
    <xf numFmtId="3" fontId="18" fillId="0" borderId="32" xfId="0" applyNumberFormat="1" applyFont="1" applyBorder="1" applyAlignment="1">
      <alignment horizontal="center" vertical="center"/>
    </xf>
    <xf numFmtId="3" fontId="18" fillId="0" borderId="33" xfId="0" applyNumberFormat="1" applyFont="1" applyBorder="1" applyAlignment="1">
      <alignment horizontal="center" vertical="center"/>
    </xf>
    <xf numFmtId="3" fontId="18" fillId="0" borderId="34" xfId="0" applyNumberFormat="1" applyFont="1" applyBorder="1" applyAlignment="1">
      <alignment horizontal="center" vertical="center"/>
    </xf>
    <xf numFmtId="0" fontId="5" fillId="0" borderId="15" xfId="0" applyFont="1" applyBorder="1"/>
    <xf numFmtId="0" fontId="17" fillId="0" borderId="0" xfId="0" applyFont="1" applyBorder="1"/>
    <xf numFmtId="0" fontId="17" fillId="0" borderId="16" xfId="0" applyFont="1" applyBorder="1"/>
    <xf numFmtId="0" fontId="19" fillId="0" borderId="21" xfId="0" applyFont="1" applyBorder="1"/>
    <xf numFmtId="0" fontId="17" fillId="0" borderId="11" xfId="0" applyFont="1" applyBorder="1"/>
    <xf numFmtId="3" fontId="18" fillId="11" borderId="33" xfId="0" applyNumberFormat="1" applyFont="1" applyFill="1" applyBorder="1" applyAlignment="1">
      <alignment horizontal="center" vertic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/>
    <xf numFmtId="0" fontId="11" fillId="0" borderId="14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6" fillId="0" borderId="21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9" fillId="0" borderId="23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166" fontId="4" fillId="6" borderId="20" xfId="0" applyNumberFormat="1" applyFont="1" applyFill="1" applyBorder="1" applyAlignment="1">
      <alignment horizontal="center"/>
    </xf>
    <xf numFmtId="166" fontId="4" fillId="6" borderId="18" xfId="0" applyNumberFormat="1" applyFont="1" applyFill="1" applyBorder="1" applyAlignment="1">
      <alignment horizontal="center"/>
    </xf>
    <xf numFmtId="166" fontId="4" fillId="6" borderId="19" xfId="0" applyNumberFormat="1" applyFont="1" applyFill="1" applyBorder="1" applyAlignment="1">
      <alignment horizontal="center"/>
    </xf>
    <xf numFmtId="166" fontId="4" fillId="7" borderId="20" xfId="0" applyNumberFormat="1" applyFont="1" applyFill="1" applyBorder="1" applyAlignment="1">
      <alignment horizontal="center"/>
    </xf>
    <xf numFmtId="166" fontId="4" fillId="7" borderId="18" xfId="0" applyNumberFormat="1" applyFont="1" applyFill="1" applyBorder="1" applyAlignment="1">
      <alignment horizontal="center"/>
    </xf>
    <xf numFmtId="166" fontId="4" fillId="7" borderId="19" xfId="0" applyNumberFormat="1" applyFont="1" applyFill="1" applyBorder="1" applyAlignment="1">
      <alignment horizontal="center"/>
    </xf>
    <xf numFmtId="166" fontId="4" fillId="8" borderId="20" xfId="0" applyNumberFormat="1" applyFont="1" applyFill="1" applyBorder="1" applyAlignment="1">
      <alignment horizontal="center"/>
    </xf>
    <xf numFmtId="166" fontId="4" fillId="8" borderId="18" xfId="0" applyNumberFormat="1" applyFont="1" applyFill="1" applyBorder="1" applyAlignment="1">
      <alignment horizontal="center"/>
    </xf>
    <xf numFmtId="166" fontId="4" fillId="8" borderId="19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166" fontId="12" fillId="5" borderId="4" xfId="0" applyNumberFormat="1" applyFont="1" applyFill="1" applyBorder="1" applyAlignment="1">
      <alignment horizontal="center"/>
    </xf>
    <xf numFmtId="166" fontId="12" fillId="5" borderId="5" xfId="0" applyNumberFormat="1" applyFont="1" applyFill="1" applyBorder="1" applyAlignment="1">
      <alignment horizontal="center"/>
    </xf>
    <xf numFmtId="166" fontId="12" fillId="5" borderId="6" xfId="0" applyNumberFormat="1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7" fontId="17" fillId="9" borderId="28" xfId="0" applyNumberFormat="1" applyFont="1" applyFill="1" applyBorder="1" applyAlignment="1">
      <alignment horizontal="center"/>
    </xf>
    <xf numFmtId="17" fontId="17" fillId="9" borderId="29" xfId="0" applyNumberFormat="1" applyFont="1" applyFill="1" applyBorder="1" applyAlignment="1">
      <alignment horizontal="center"/>
    </xf>
    <xf numFmtId="17" fontId="17" fillId="10" borderId="28" xfId="0" applyNumberFormat="1" applyFont="1" applyFill="1" applyBorder="1" applyAlignment="1">
      <alignment horizontal="center"/>
    </xf>
    <xf numFmtId="17" fontId="17" fillId="10" borderId="29" xfId="0" applyNumberFormat="1" applyFont="1" applyFill="1" applyBorder="1" applyAlignment="1">
      <alignment horizontal="center"/>
    </xf>
    <xf numFmtId="17" fontId="17" fillId="4" borderId="28" xfId="0" applyNumberFormat="1" applyFont="1" applyFill="1" applyBorder="1" applyAlignment="1">
      <alignment horizontal="center"/>
    </xf>
    <xf numFmtId="17" fontId="17" fillId="4" borderId="29" xfId="0" applyNumberFormat="1" applyFont="1" applyFill="1" applyBorder="1" applyAlignment="1">
      <alignment horizontal="center"/>
    </xf>
    <xf numFmtId="17" fontId="17" fillId="4" borderId="30" xfId="0" applyNumberFormat="1" applyFont="1" applyFill="1" applyBorder="1" applyAlignment="1">
      <alignment horizontal="center"/>
    </xf>
    <xf numFmtId="17" fontId="17" fillId="4" borderId="14" xfId="0" applyNumberFormat="1" applyFont="1" applyFill="1" applyBorder="1" applyAlignment="1">
      <alignment horizontal="center"/>
    </xf>
    <xf numFmtId="17" fontId="17" fillId="4" borderId="22" xfId="0" applyNumberFormat="1" applyFont="1" applyFill="1" applyBorder="1" applyAlignment="1">
      <alignment horizontal="center"/>
    </xf>
  </cellXfs>
  <cellStyles count="22">
    <cellStyle name="Comma" xfId="1" builtinId="3"/>
    <cellStyle name="Comma 10" xfId="3"/>
    <cellStyle name="Comma 2" xfId="4"/>
    <cellStyle name="Comma 2 2" xfId="5"/>
    <cellStyle name="Comma 2 2 2" xfId="6"/>
    <cellStyle name="Comma 2 3" xfId="7"/>
    <cellStyle name="Comma 21" xfId="8"/>
    <cellStyle name="Comma 5" xfId="2"/>
    <cellStyle name="Normal" xfId="0" builtinId="0"/>
    <cellStyle name="Normal 18" xfId="9"/>
    <cellStyle name="Normal 2" xfId="10"/>
    <cellStyle name="Normal 2 2" xfId="11"/>
    <cellStyle name="Normal 2 3" xfId="12"/>
    <cellStyle name="Normal 2 4" xfId="13"/>
    <cellStyle name="Normal 23" xfId="14"/>
    <cellStyle name="Normal 3" xfId="15"/>
    <cellStyle name="Normal 3 2" xfId="16"/>
    <cellStyle name="Normal 3 3" xfId="17"/>
    <cellStyle name="Normal 4" xfId="18"/>
    <cellStyle name="Normal 5 2" xfId="19"/>
    <cellStyle name="Normal 6 2" xfId="20"/>
    <cellStyle name="Normal 7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1"/>
  <sheetViews>
    <sheetView tabSelected="1" view="pageBreakPreview" zoomScale="80" zoomScaleNormal="100" zoomScaleSheetLayoutView="80" workbookViewId="0">
      <selection activeCell="A19" sqref="A19:XFD21"/>
    </sheetView>
  </sheetViews>
  <sheetFormatPr defaultRowHeight="15.75" x14ac:dyDescent="0.25"/>
  <cols>
    <col min="1" max="1" width="11.85546875" style="1" customWidth="1"/>
    <col min="2" max="2" width="24.5703125" customWidth="1"/>
    <col min="3" max="3" width="16.28515625" customWidth="1"/>
    <col min="4" max="4" width="28" customWidth="1"/>
    <col min="5" max="5" width="22.7109375" customWidth="1"/>
    <col min="6" max="6" width="16" style="57" customWidth="1"/>
    <col min="7" max="7" width="26.28515625" customWidth="1"/>
    <col min="8" max="8" width="23" customWidth="1"/>
    <col min="9" max="9" width="16.5703125" customWidth="1"/>
    <col min="10" max="10" width="25.85546875" customWidth="1"/>
  </cols>
  <sheetData>
    <row r="5" spans="1:10" ht="32.25" thickBot="1" x14ac:dyDescent="0.55000000000000004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38.25" customHeight="1" thickBot="1" x14ac:dyDescent="0.45">
      <c r="A6" s="129">
        <v>2017</v>
      </c>
      <c r="B6" s="130"/>
      <c r="C6" s="130"/>
      <c r="D6" s="130"/>
      <c r="E6" s="130"/>
      <c r="F6" s="130"/>
      <c r="G6" s="130"/>
      <c r="H6" s="130"/>
      <c r="I6" s="130"/>
      <c r="J6" s="131"/>
    </row>
    <row r="7" spans="1:10" ht="21.75" customHeight="1" thickBot="1" x14ac:dyDescent="0.35">
      <c r="A7" s="22"/>
      <c r="B7" s="119" t="s">
        <v>1</v>
      </c>
      <c r="C7" s="120"/>
      <c r="D7" s="121"/>
      <c r="E7" s="122" t="s">
        <v>2</v>
      </c>
      <c r="F7" s="123"/>
      <c r="G7" s="124"/>
      <c r="H7" s="125" t="s">
        <v>12</v>
      </c>
      <c r="I7" s="126"/>
      <c r="J7" s="127"/>
    </row>
    <row r="8" spans="1:10" ht="87" customHeight="1" thickBot="1" x14ac:dyDescent="0.35">
      <c r="A8" s="23" t="s">
        <v>3</v>
      </c>
      <c r="B8" s="24" t="s">
        <v>4</v>
      </c>
      <c r="C8" s="25" t="s">
        <v>5</v>
      </c>
      <c r="D8" s="26" t="s">
        <v>6</v>
      </c>
      <c r="E8" s="27" t="s">
        <v>4</v>
      </c>
      <c r="F8" s="28" t="s">
        <v>5</v>
      </c>
      <c r="G8" s="29" t="s">
        <v>6</v>
      </c>
      <c r="H8" s="30" t="s">
        <v>4</v>
      </c>
      <c r="I8" s="31" t="s">
        <v>5</v>
      </c>
      <c r="J8" s="32" t="s">
        <v>6</v>
      </c>
    </row>
    <row r="9" spans="1:10" ht="51" customHeight="1" x14ac:dyDescent="0.3">
      <c r="A9" s="5" t="s">
        <v>7</v>
      </c>
      <c r="B9" s="6">
        <v>1155607382</v>
      </c>
      <c r="C9" s="2">
        <v>142.27000000000001</v>
      </c>
      <c r="D9" s="7">
        <f t="shared" ref="D9:D11" si="0">C9*B9</f>
        <v>164408262237.14001</v>
      </c>
      <c r="E9" s="19">
        <v>360131576</v>
      </c>
      <c r="F9" s="3">
        <v>145.21</v>
      </c>
      <c r="G9" s="17">
        <f t="shared" ref="G9:G11" si="1">F9*E9</f>
        <v>52294706150.959999</v>
      </c>
      <c r="H9" s="8">
        <v>27822675</v>
      </c>
      <c r="I9" s="4">
        <v>146.19</v>
      </c>
      <c r="J9" s="9">
        <f t="shared" ref="J9:J11" si="2">I9*H9</f>
        <v>4067396858.25</v>
      </c>
    </row>
    <row r="10" spans="1:10" ht="51" customHeight="1" x14ac:dyDescent="0.3">
      <c r="A10" s="5" t="s">
        <v>8</v>
      </c>
      <c r="B10" s="6">
        <v>1270826763</v>
      </c>
      <c r="C10" s="2">
        <v>144.53</v>
      </c>
      <c r="D10" s="7">
        <f t="shared" si="0"/>
        <v>183672592056.39001</v>
      </c>
      <c r="E10" s="19">
        <v>443169348</v>
      </c>
      <c r="F10" s="3">
        <v>146.63</v>
      </c>
      <c r="G10" s="17">
        <f t="shared" si="1"/>
        <v>64981921497.239998</v>
      </c>
      <c r="H10" s="8">
        <v>1066780</v>
      </c>
      <c r="I10" s="4">
        <v>146.53</v>
      </c>
      <c r="J10" s="9">
        <f t="shared" si="2"/>
        <v>156315273.40000001</v>
      </c>
    </row>
    <row r="11" spans="1:10" ht="51" customHeight="1" thickBot="1" x14ac:dyDescent="0.35">
      <c r="A11" s="21" t="s">
        <v>9</v>
      </c>
      <c r="B11" s="10">
        <v>1625885143</v>
      </c>
      <c r="C11" s="11">
        <v>134.62</v>
      </c>
      <c r="D11" s="12">
        <f t="shared" si="0"/>
        <v>218876657950.66</v>
      </c>
      <c r="E11" s="20">
        <v>504596385</v>
      </c>
      <c r="F11" s="13">
        <v>139.28</v>
      </c>
      <c r="G11" s="18">
        <f t="shared" si="1"/>
        <v>70280184502.800003</v>
      </c>
      <c r="H11" s="14">
        <v>12169874</v>
      </c>
      <c r="I11" s="15">
        <v>139.63999999999999</v>
      </c>
      <c r="J11" s="16">
        <f t="shared" si="2"/>
        <v>1699401205.3599999</v>
      </c>
    </row>
    <row r="12" spans="1:10" ht="51" customHeight="1" thickBot="1" x14ac:dyDescent="0.35">
      <c r="A12" s="40" t="s">
        <v>10</v>
      </c>
      <c r="B12" s="41">
        <f>SUM(B9:B11)</f>
        <v>4052319288</v>
      </c>
      <c r="C12" s="42"/>
      <c r="D12" s="43">
        <f>SUM(D9:D11)</f>
        <v>566957512244.19006</v>
      </c>
      <c r="E12" s="44">
        <f>SUM(E9:E11)</f>
        <v>1307897309</v>
      </c>
      <c r="F12" s="45"/>
      <c r="G12" s="46">
        <f>SUM(G9:G11)</f>
        <v>187556812151</v>
      </c>
      <c r="H12" s="47">
        <f>SUM(H9:H11)</f>
        <v>41059329</v>
      </c>
      <c r="I12" s="48"/>
      <c r="J12" s="49">
        <f>SUM(J9:J11)</f>
        <v>5923113337.0100002</v>
      </c>
    </row>
    <row r="13" spans="1:10" x14ac:dyDescent="0.25">
      <c r="A13" s="112" t="s">
        <v>13</v>
      </c>
      <c r="B13" s="113"/>
      <c r="C13" s="50"/>
      <c r="D13" s="51"/>
      <c r="E13" s="51"/>
      <c r="F13" s="51"/>
      <c r="G13" s="52"/>
      <c r="H13" s="53"/>
      <c r="I13" s="54"/>
      <c r="J13" s="33"/>
    </row>
    <row r="14" spans="1:10" x14ac:dyDescent="0.25">
      <c r="A14" s="114" t="s">
        <v>14</v>
      </c>
      <c r="B14" s="115"/>
      <c r="C14" s="115"/>
      <c r="D14" s="115"/>
      <c r="E14" s="115"/>
      <c r="F14" s="115"/>
      <c r="G14" s="115"/>
      <c r="H14" s="115"/>
      <c r="I14" s="115"/>
      <c r="J14" s="55"/>
    </row>
    <row r="15" spans="1:10" x14ac:dyDescent="0.25">
      <c r="A15" s="114" t="s">
        <v>15</v>
      </c>
      <c r="B15" s="115"/>
      <c r="C15" s="115"/>
      <c r="D15" s="115"/>
      <c r="E15" s="115"/>
      <c r="F15" s="115"/>
      <c r="G15" s="115"/>
      <c r="H15" s="115"/>
      <c r="I15" s="115"/>
      <c r="J15" s="55"/>
    </row>
    <row r="16" spans="1:10" ht="15.75" customHeight="1" x14ac:dyDescent="0.25">
      <c r="A16" s="114" t="s">
        <v>16</v>
      </c>
      <c r="B16" s="115"/>
      <c r="C16" s="115"/>
      <c r="D16" s="115"/>
      <c r="E16" s="115"/>
      <c r="F16" s="115"/>
      <c r="G16" s="115"/>
      <c r="H16" s="115"/>
      <c r="I16" s="115"/>
      <c r="J16" s="116"/>
    </row>
    <row r="17" spans="1:10" x14ac:dyDescent="0.25">
      <c r="A17" s="114" t="s">
        <v>11</v>
      </c>
      <c r="B17" s="115"/>
      <c r="C17" s="115"/>
      <c r="D17" s="115"/>
      <c r="E17" s="115"/>
      <c r="F17" s="115"/>
      <c r="G17" s="115"/>
      <c r="H17" s="115"/>
      <c r="I17" s="115"/>
      <c r="J17" s="55"/>
    </row>
    <row r="18" spans="1:10" ht="16.5" thickBot="1" x14ac:dyDescent="0.3">
      <c r="A18" s="117" t="s">
        <v>17</v>
      </c>
      <c r="B18" s="118"/>
      <c r="C18" s="118"/>
      <c r="D18" s="118"/>
      <c r="E18" s="118"/>
      <c r="F18" s="118"/>
      <c r="G18" s="118"/>
      <c r="H18" s="118"/>
      <c r="I18" s="118"/>
      <c r="J18" s="55"/>
    </row>
    <row r="19" spans="1:10" ht="27.75" customHeight="1" x14ac:dyDescent="0.3">
      <c r="A19" s="34"/>
      <c r="B19" s="110"/>
      <c r="C19" s="110"/>
      <c r="D19" s="39"/>
      <c r="E19" s="110"/>
      <c r="F19" s="110"/>
      <c r="G19" s="39"/>
      <c r="H19" s="110"/>
      <c r="I19" s="110"/>
      <c r="J19" s="111"/>
    </row>
    <row r="20" spans="1:10" ht="27.75" customHeight="1" x14ac:dyDescent="0.3">
      <c r="A20" s="58"/>
      <c r="B20" s="59"/>
      <c r="C20" s="59"/>
      <c r="D20" s="59"/>
      <c r="E20" s="59"/>
      <c r="F20" s="59"/>
      <c r="G20" s="59"/>
      <c r="H20" s="59"/>
      <c r="I20" s="59"/>
      <c r="J20" s="60"/>
    </row>
    <row r="21" spans="1:10" ht="51" customHeight="1" thickBot="1" x14ac:dyDescent="0.35">
      <c r="A21" s="35"/>
      <c r="B21" s="36"/>
      <c r="C21" s="36"/>
      <c r="D21" s="36"/>
      <c r="E21" s="36"/>
      <c r="F21" s="56"/>
      <c r="G21" s="36"/>
      <c r="H21" s="36"/>
      <c r="I21" s="37"/>
      <c r="J21" s="38"/>
    </row>
  </sheetData>
  <mergeCells count="14">
    <mergeCell ref="B7:D7"/>
    <mergeCell ref="E7:G7"/>
    <mergeCell ref="H7:J7"/>
    <mergeCell ref="A5:J5"/>
    <mergeCell ref="A6:J6"/>
    <mergeCell ref="B19:C19"/>
    <mergeCell ref="E19:F19"/>
    <mergeCell ref="H19:J19"/>
    <mergeCell ref="A13:B13"/>
    <mergeCell ref="A14:I14"/>
    <mergeCell ref="A15:I15"/>
    <mergeCell ref="A16:J16"/>
    <mergeCell ref="A17:I17"/>
    <mergeCell ref="A18:I18"/>
  </mergeCells>
  <pageMargins left="0.47244094488188981" right="0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topLeftCell="A26" zoomScale="70" zoomScaleNormal="100" zoomScaleSheetLayoutView="70" workbookViewId="0">
      <selection activeCell="A47" sqref="A47:XFD49"/>
    </sheetView>
  </sheetViews>
  <sheetFormatPr defaultRowHeight="15" x14ac:dyDescent="0.25"/>
  <cols>
    <col min="1" max="1" width="23.5703125" customWidth="1"/>
    <col min="2" max="2" width="17.7109375" customWidth="1"/>
    <col min="3" max="3" width="24.42578125" customWidth="1"/>
    <col min="4" max="4" width="14.42578125" customWidth="1"/>
    <col min="5" max="5" width="25.42578125" customWidth="1"/>
    <col min="6" max="6" width="15.7109375" customWidth="1"/>
    <col min="7" max="7" width="27.140625" customWidth="1"/>
    <col min="8" max="8" width="19" customWidth="1"/>
    <col min="9" max="9" width="28.140625" customWidth="1"/>
    <col min="10" max="10" width="27.7109375" bestFit="1" customWidth="1"/>
  </cols>
  <sheetData>
    <row r="1" spans="1:10" ht="36" x14ac:dyDescent="0.55000000000000004">
      <c r="A1" s="132"/>
      <c r="B1" s="133"/>
      <c r="C1" s="133"/>
      <c r="D1" s="133"/>
      <c r="E1" s="133"/>
      <c r="F1" s="133"/>
      <c r="G1" s="133"/>
      <c r="H1" s="133"/>
      <c r="I1" s="133"/>
      <c r="J1" s="134"/>
    </row>
    <row r="2" spans="1:10" x14ac:dyDescent="0.25">
      <c r="A2" s="61"/>
      <c r="B2" s="62"/>
      <c r="C2" s="62"/>
      <c r="D2" s="62"/>
      <c r="E2" s="62"/>
      <c r="F2" s="62"/>
      <c r="G2" s="62"/>
      <c r="H2" s="62"/>
      <c r="I2" s="62"/>
      <c r="J2" s="55"/>
    </row>
    <row r="3" spans="1:10" ht="18.75" x14ac:dyDescent="0.3">
      <c r="A3" s="135" t="s">
        <v>18</v>
      </c>
      <c r="B3" s="136"/>
      <c r="C3" s="136"/>
      <c r="D3" s="136"/>
      <c r="E3" s="136"/>
      <c r="F3" s="136"/>
      <c r="G3" s="136"/>
      <c r="H3" s="136"/>
      <c r="I3" s="136"/>
      <c r="J3" s="137"/>
    </row>
    <row r="4" spans="1:10" ht="31.5" x14ac:dyDescent="0.5">
      <c r="A4" s="138" t="s">
        <v>19</v>
      </c>
      <c r="B4" s="139"/>
      <c r="C4" s="139"/>
      <c r="D4" s="139"/>
      <c r="E4" s="139"/>
      <c r="F4" s="139"/>
      <c r="G4" s="139"/>
      <c r="H4" s="139"/>
      <c r="I4" s="139"/>
      <c r="J4" s="140"/>
    </row>
    <row r="5" spans="1:10" ht="15.75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55"/>
    </row>
    <row r="6" spans="1:10" ht="18" x14ac:dyDescent="0.25">
      <c r="A6" s="63"/>
      <c r="B6" s="141" t="s">
        <v>20</v>
      </c>
      <c r="C6" s="142"/>
      <c r="D6" s="143" t="s">
        <v>21</v>
      </c>
      <c r="E6" s="144"/>
      <c r="F6" s="145" t="s">
        <v>22</v>
      </c>
      <c r="G6" s="146"/>
      <c r="H6" s="147" t="s">
        <v>23</v>
      </c>
      <c r="I6" s="148"/>
      <c r="J6" s="149"/>
    </row>
    <row r="7" spans="1:10" ht="19.5" customHeight="1" x14ac:dyDescent="0.25">
      <c r="A7" s="64" t="s">
        <v>24</v>
      </c>
      <c r="B7" s="65" t="s">
        <v>25</v>
      </c>
      <c r="C7" s="65" t="s">
        <v>26</v>
      </c>
      <c r="D7" s="65" t="s">
        <v>25</v>
      </c>
      <c r="E7" s="65" t="s">
        <v>26</v>
      </c>
      <c r="F7" s="65" t="s">
        <v>25</v>
      </c>
      <c r="G7" s="65" t="s">
        <v>26</v>
      </c>
      <c r="H7" s="65" t="s">
        <v>25</v>
      </c>
      <c r="I7" s="65" t="s">
        <v>26</v>
      </c>
      <c r="J7" s="66" t="s">
        <v>68</v>
      </c>
    </row>
    <row r="8" spans="1:10" ht="18" x14ac:dyDescent="0.25">
      <c r="A8" s="64" t="s">
        <v>27</v>
      </c>
      <c r="B8" s="67">
        <v>1019</v>
      </c>
      <c r="C8" s="67">
        <v>39524989</v>
      </c>
      <c r="D8" s="67">
        <v>932</v>
      </c>
      <c r="E8" s="67">
        <v>36805364</v>
      </c>
      <c r="F8" s="68">
        <v>1206</v>
      </c>
      <c r="G8" s="68">
        <v>46620967</v>
      </c>
      <c r="H8" s="68">
        <v>3157</v>
      </c>
      <c r="I8" s="68">
        <v>122951320</v>
      </c>
      <c r="J8" s="69">
        <f>I8/90</f>
        <v>1366125.7777777778</v>
      </c>
    </row>
    <row r="9" spans="1:10" ht="18" x14ac:dyDescent="0.25">
      <c r="A9" s="64" t="s">
        <v>28</v>
      </c>
      <c r="B9" s="67">
        <v>1195</v>
      </c>
      <c r="C9" s="67">
        <v>49105203</v>
      </c>
      <c r="D9" s="67">
        <v>1145</v>
      </c>
      <c r="E9" s="67">
        <v>47293058</v>
      </c>
      <c r="F9" s="68">
        <v>1186</v>
      </c>
      <c r="G9" s="68">
        <v>49144859</v>
      </c>
      <c r="H9" s="68">
        <v>3526</v>
      </c>
      <c r="I9" s="68">
        <v>145543120</v>
      </c>
      <c r="J9" s="69">
        <f t="shared" ref="J9:J45" si="0">I9/90</f>
        <v>1617145.7777777778</v>
      </c>
    </row>
    <row r="10" spans="1:10" ht="18" x14ac:dyDescent="0.25">
      <c r="A10" s="64" t="s">
        <v>29</v>
      </c>
      <c r="B10" s="67">
        <v>1230</v>
      </c>
      <c r="C10" s="67">
        <v>53089180</v>
      </c>
      <c r="D10" s="67">
        <v>563</v>
      </c>
      <c r="E10" s="67">
        <v>23533954</v>
      </c>
      <c r="F10" s="68">
        <v>994</v>
      </c>
      <c r="G10" s="68">
        <v>35077393</v>
      </c>
      <c r="H10" s="68">
        <v>2787</v>
      </c>
      <c r="I10" s="68">
        <v>111700527</v>
      </c>
      <c r="J10" s="69">
        <f t="shared" si="0"/>
        <v>1241116.9666666666</v>
      </c>
    </row>
    <row r="11" spans="1:10" ht="18" x14ac:dyDescent="0.25">
      <c r="A11" s="64" t="s">
        <v>30</v>
      </c>
      <c r="B11" s="67">
        <v>935</v>
      </c>
      <c r="C11" s="67">
        <v>32730082</v>
      </c>
      <c r="D11" s="67">
        <v>1070</v>
      </c>
      <c r="E11" s="67">
        <v>41603822</v>
      </c>
      <c r="F11" s="68">
        <v>1253</v>
      </c>
      <c r="G11" s="68">
        <v>52824076</v>
      </c>
      <c r="H11" s="68">
        <v>3258</v>
      </c>
      <c r="I11" s="68">
        <v>127157980</v>
      </c>
      <c r="J11" s="69">
        <f t="shared" si="0"/>
        <v>1412866.4444444445</v>
      </c>
    </row>
    <row r="12" spans="1:10" ht="18" x14ac:dyDescent="0.25">
      <c r="A12" s="64" t="s">
        <v>31</v>
      </c>
      <c r="B12" s="67">
        <v>77</v>
      </c>
      <c r="C12" s="67">
        <v>3224009</v>
      </c>
      <c r="D12" s="67">
        <v>183</v>
      </c>
      <c r="E12" s="67">
        <v>8202517</v>
      </c>
      <c r="F12" s="68">
        <v>112</v>
      </c>
      <c r="G12" s="68">
        <v>4854909</v>
      </c>
      <c r="H12" s="68">
        <v>372</v>
      </c>
      <c r="I12" s="68">
        <v>16281435</v>
      </c>
      <c r="J12" s="69">
        <f t="shared" si="0"/>
        <v>180904.83333333334</v>
      </c>
    </row>
    <row r="13" spans="1:10" ht="18" x14ac:dyDescent="0.25">
      <c r="A13" s="64" t="s">
        <v>32</v>
      </c>
      <c r="B13" s="67">
        <v>191</v>
      </c>
      <c r="C13" s="67">
        <v>7226069</v>
      </c>
      <c r="D13" s="67">
        <v>160</v>
      </c>
      <c r="E13" s="67">
        <v>6134059</v>
      </c>
      <c r="F13" s="68">
        <v>215</v>
      </c>
      <c r="G13" s="68">
        <v>8142540</v>
      </c>
      <c r="H13" s="68">
        <v>566</v>
      </c>
      <c r="I13" s="68">
        <v>21502668</v>
      </c>
      <c r="J13" s="69">
        <f t="shared" si="0"/>
        <v>238918.53333333333</v>
      </c>
    </row>
    <row r="14" spans="1:10" ht="18" x14ac:dyDescent="0.25">
      <c r="A14" s="64" t="s">
        <v>33</v>
      </c>
      <c r="B14" s="67">
        <v>997</v>
      </c>
      <c r="C14" s="67">
        <v>41502450</v>
      </c>
      <c r="D14" s="67">
        <v>961</v>
      </c>
      <c r="E14" s="67">
        <v>39566275</v>
      </c>
      <c r="F14" s="68">
        <v>1231</v>
      </c>
      <c r="G14" s="68">
        <v>50310869</v>
      </c>
      <c r="H14" s="68">
        <v>3189</v>
      </c>
      <c r="I14" s="68">
        <v>131379594</v>
      </c>
      <c r="J14" s="69">
        <f t="shared" si="0"/>
        <v>1459773.2666666666</v>
      </c>
    </row>
    <row r="15" spans="1:10" ht="18" x14ac:dyDescent="0.25">
      <c r="A15" s="64" t="s">
        <v>34</v>
      </c>
      <c r="B15" s="67">
        <v>404</v>
      </c>
      <c r="C15" s="67">
        <v>18314888</v>
      </c>
      <c r="D15" s="67">
        <v>475</v>
      </c>
      <c r="E15" s="67">
        <v>21597967</v>
      </c>
      <c r="F15" s="68">
        <v>395</v>
      </c>
      <c r="G15" s="68">
        <v>18052771</v>
      </c>
      <c r="H15" s="68">
        <v>1274</v>
      </c>
      <c r="I15" s="68">
        <v>57965626</v>
      </c>
      <c r="J15" s="69">
        <f t="shared" si="0"/>
        <v>644062.51111111115</v>
      </c>
    </row>
    <row r="16" spans="1:10" ht="18" x14ac:dyDescent="0.25">
      <c r="A16" s="64" t="s">
        <v>35</v>
      </c>
      <c r="B16" s="67">
        <v>616</v>
      </c>
      <c r="C16" s="67">
        <v>21938673</v>
      </c>
      <c r="D16" s="67">
        <v>754</v>
      </c>
      <c r="E16" s="67">
        <v>26560038</v>
      </c>
      <c r="F16" s="68">
        <v>1004</v>
      </c>
      <c r="G16" s="68">
        <v>35222323</v>
      </c>
      <c r="H16" s="68">
        <v>2374</v>
      </c>
      <c r="I16" s="68">
        <v>83721034</v>
      </c>
      <c r="J16" s="69">
        <f t="shared" si="0"/>
        <v>930233.7111111111</v>
      </c>
    </row>
    <row r="17" spans="1:10" ht="18" x14ac:dyDescent="0.25">
      <c r="A17" s="64" t="s">
        <v>36</v>
      </c>
      <c r="B17" s="67">
        <v>1463</v>
      </c>
      <c r="C17" s="67">
        <v>51141511</v>
      </c>
      <c r="D17" s="67">
        <v>1715</v>
      </c>
      <c r="E17" s="67">
        <v>59878823</v>
      </c>
      <c r="F17" s="68">
        <v>2002</v>
      </c>
      <c r="G17" s="68">
        <v>69949091</v>
      </c>
      <c r="H17" s="68">
        <v>5180</v>
      </c>
      <c r="I17" s="68">
        <v>180969425</v>
      </c>
      <c r="J17" s="69">
        <f t="shared" si="0"/>
        <v>2010771.388888889</v>
      </c>
    </row>
    <row r="18" spans="1:10" ht="18" x14ac:dyDescent="0.25">
      <c r="A18" s="64" t="s">
        <v>37</v>
      </c>
      <c r="B18" s="67">
        <v>224</v>
      </c>
      <c r="C18" s="67">
        <v>8378785</v>
      </c>
      <c r="D18" s="67">
        <v>144</v>
      </c>
      <c r="E18" s="67">
        <v>5447046</v>
      </c>
      <c r="F18" s="67">
        <v>176</v>
      </c>
      <c r="G18" s="67">
        <v>6614006</v>
      </c>
      <c r="H18" s="68">
        <v>544</v>
      </c>
      <c r="I18" s="68">
        <v>20439837</v>
      </c>
      <c r="J18" s="69">
        <f t="shared" si="0"/>
        <v>227109.3</v>
      </c>
    </row>
    <row r="19" spans="1:10" ht="18" x14ac:dyDescent="0.25">
      <c r="A19" s="64" t="s">
        <v>38</v>
      </c>
      <c r="B19" s="67">
        <v>1271</v>
      </c>
      <c r="C19" s="67">
        <v>54786803</v>
      </c>
      <c r="D19" s="67">
        <v>1160</v>
      </c>
      <c r="E19" s="67">
        <v>42686694</v>
      </c>
      <c r="F19" s="67">
        <v>1375</v>
      </c>
      <c r="G19" s="67">
        <v>50101699</v>
      </c>
      <c r="H19" s="68">
        <v>3806</v>
      </c>
      <c r="I19" s="68">
        <v>147575196</v>
      </c>
      <c r="J19" s="69">
        <f t="shared" si="0"/>
        <v>1639724.4</v>
      </c>
    </row>
    <row r="20" spans="1:10" ht="18" x14ac:dyDescent="0.25">
      <c r="A20" s="64" t="s">
        <v>39</v>
      </c>
      <c r="B20" s="67">
        <v>1310</v>
      </c>
      <c r="C20" s="67">
        <v>48450937</v>
      </c>
      <c r="D20" s="67">
        <v>192</v>
      </c>
      <c r="E20" s="67">
        <v>6423999</v>
      </c>
      <c r="F20" s="67">
        <v>257</v>
      </c>
      <c r="G20" s="67">
        <v>8941972</v>
      </c>
      <c r="H20" s="68">
        <v>1759</v>
      </c>
      <c r="I20" s="68">
        <v>63816908</v>
      </c>
      <c r="J20" s="69">
        <f t="shared" si="0"/>
        <v>709076.75555555557</v>
      </c>
    </row>
    <row r="21" spans="1:10" ht="18" x14ac:dyDescent="0.25">
      <c r="A21" s="64" t="s">
        <v>40</v>
      </c>
      <c r="B21" s="67">
        <v>266</v>
      </c>
      <c r="C21" s="67">
        <v>9365889</v>
      </c>
      <c r="D21" s="67">
        <v>1244</v>
      </c>
      <c r="E21" s="67">
        <v>53159451</v>
      </c>
      <c r="F21" s="67">
        <v>1538</v>
      </c>
      <c r="G21" s="67">
        <v>64578654</v>
      </c>
      <c r="H21" s="68">
        <v>3048</v>
      </c>
      <c r="I21" s="68">
        <v>127103994</v>
      </c>
      <c r="J21" s="69">
        <f t="shared" si="0"/>
        <v>1412266.6</v>
      </c>
    </row>
    <row r="22" spans="1:10" ht="18" x14ac:dyDescent="0.25">
      <c r="A22" s="64" t="s">
        <v>41</v>
      </c>
      <c r="B22" s="67">
        <v>433</v>
      </c>
      <c r="C22" s="67">
        <v>19427397</v>
      </c>
      <c r="D22" s="67">
        <v>389</v>
      </c>
      <c r="E22" s="67">
        <v>17192849</v>
      </c>
      <c r="F22" s="67">
        <v>445</v>
      </c>
      <c r="G22" s="67">
        <v>19621750</v>
      </c>
      <c r="H22" s="68">
        <v>1267</v>
      </c>
      <c r="I22" s="68">
        <v>56241996</v>
      </c>
      <c r="J22" s="69">
        <f t="shared" si="0"/>
        <v>624911.06666666665</v>
      </c>
    </row>
    <row r="23" spans="1:10" ht="18" x14ac:dyDescent="0.25">
      <c r="A23" s="64" t="s">
        <v>42</v>
      </c>
      <c r="B23" s="67">
        <v>857</v>
      </c>
      <c r="C23" s="67">
        <v>36155349</v>
      </c>
      <c r="D23" s="67">
        <v>646</v>
      </c>
      <c r="E23" s="67">
        <v>27441118</v>
      </c>
      <c r="F23" s="67">
        <v>716</v>
      </c>
      <c r="G23" s="67">
        <v>30180021</v>
      </c>
      <c r="H23" s="68">
        <v>2219</v>
      </c>
      <c r="I23" s="68">
        <v>93776488</v>
      </c>
      <c r="J23" s="69">
        <f t="shared" si="0"/>
        <v>1041960.9777777778</v>
      </c>
    </row>
    <row r="24" spans="1:10" ht="18" x14ac:dyDescent="0.25">
      <c r="A24" s="64" t="s">
        <v>43</v>
      </c>
      <c r="B24" s="67">
        <v>59</v>
      </c>
      <c r="C24" s="67">
        <v>2441019</v>
      </c>
      <c r="D24" s="67">
        <v>79</v>
      </c>
      <c r="E24" s="67">
        <v>3346985</v>
      </c>
      <c r="F24" s="67">
        <v>106</v>
      </c>
      <c r="G24" s="67">
        <v>4315843</v>
      </c>
      <c r="H24" s="68">
        <v>244</v>
      </c>
      <c r="I24" s="68">
        <v>10103847</v>
      </c>
      <c r="J24" s="69">
        <f t="shared" si="0"/>
        <v>112264.96666666666</v>
      </c>
    </row>
    <row r="25" spans="1:10" ht="18" x14ac:dyDescent="0.25">
      <c r="A25" s="64" t="s">
        <v>44</v>
      </c>
      <c r="B25" s="67">
        <v>1572</v>
      </c>
      <c r="C25" s="67">
        <v>61643743</v>
      </c>
      <c r="D25" s="67">
        <v>1878</v>
      </c>
      <c r="E25" s="67">
        <v>71395636</v>
      </c>
      <c r="F25" s="67">
        <v>2031</v>
      </c>
      <c r="G25" s="67">
        <v>79367649</v>
      </c>
      <c r="H25" s="68">
        <v>5481</v>
      </c>
      <c r="I25" s="68">
        <v>212407028</v>
      </c>
      <c r="J25" s="69">
        <f t="shared" si="0"/>
        <v>2360078.0888888887</v>
      </c>
    </row>
    <row r="26" spans="1:10" ht="18" x14ac:dyDescent="0.25">
      <c r="A26" s="64" t="s">
        <v>45</v>
      </c>
      <c r="B26" s="67">
        <v>2512</v>
      </c>
      <c r="C26" s="67">
        <v>115371523</v>
      </c>
      <c r="D26" s="67">
        <v>2290</v>
      </c>
      <c r="E26" s="67">
        <v>102630726</v>
      </c>
      <c r="F26" s="67">
        <v>2831</v>
      </c>
      <c r="G26" s="67">
        <v>129544973</v>
      </c>
      <c r="H26" s="68">
        <v>7633</v>
      </c>
      <c r="I26" s="68">
        <v>347547222</v>
      </c>
      <c r="J26" s="69">
        <f t="shared" si="0"/>
        <v>3861635.8</v>
      </c>
    </row>
    <row r="27" spans="1:10" ht="18" x14ac:dyDescent="0.25">
      <c r="A27" s="64" t="s">
        <v>46</v>
      </c>
      <c r="B27" s="67">
        <v>211</v>
      </c>
      <c r="C27" s="67">
        <v>8644824</v>
      </c>
      <c r="D27" s="67">
        <v>345</v>
      </c>
      <c r="E27" s="67">
        <v>13673371</v>
      </c>
      <c r="F27" s="67">
        <v>314</v>
      </c>
      <c r="G27" s="67">
        <v>12918309</v>
      </c>
      <c r="H27" s="68">
        <v>870</v>
      </c>
      <c r="I27" s="68">
        <v>35236504</v>
      </c>
      <c r="J27" s="69">
        <f t="shared" si="0"/>
        <v>391516.7111111111</v>
      </c>
    </row>
    <row r="28" spans="1:10" ht="18" x14ac:dyDescent="0.25">
      <c r="A28" s="64" t="s">
        <v>47</v>
      </c>
      <c r="B28" s="67">
        <v>187</v>
      </c>
      <c r="C28" s="67">
        <v>7497777</v>
      </c>
      <c r="D28" s="67">
        <v>258</v>
      </c>
      <c r="E28" s="67">
        <v>10643597</v>
      </c>
      <c r="F28" s="67">
        <v>282</v>
      </c>
      <c r="G28" s="67">
        <v>11416694</v>
      </c>
      <c r="H28" s="68">
        <v>727</v>
      </c>
      <c r="I28" s="68">
        <v>29558068</v>
      </c>
      <c r="J28" s="69">
        <f t="shared" si="0"/>
        <v>328422.97777777776</v>
      </c>
    </row>
    <row r="29" spans="1:10" ht="18" x14ac:dyDescent="0.25">
      <c r="A29" s="64" t="s">
        <v>48</v>
      </c>
      <c r="B29" s="67">
        <v>376</v>
      </c>
      <c r="C29" s="67">
        <v>14995686</v>
      </c>
      <c r="D29" s="67">
        <v>353</v>
      </c>
      <c r="E29" s="67">
        <v>13548691</v>
      </c>
      <c r="F29" s="67">
        <v>448</v>
      </c>
      <c r="G29" s="67">
        <v>17319512</v>
      </c>
      <c r="H29" s="68">
        <v>1177</v>
      </c>
      <c r="I29" s="68">
        <v>45863889</v>
      </c>
      <c r="J29" s="69">
        <f t="shared" si="0"/>
        <v>509598.76666666666</v>
      </c>
    </row>
    <row r="30" spans="1:10" ht="18" x14ac:dyDescent="0.25">
      <c r="A30" s="64" t="s">
        <v>49</v>
      </c>
      <c r="B30" s="67">
        <v>1424</v>
      </c>
      <c r="C30" s="67">
        <v>49215425</v>
      </c>
      <c r="D30" s="67">
        <v>1150</v>
      </c>
      <c r="E30" s="67">
        <v>39883968</v>
      </c>
      <c r="F30" s="67">
        <v>1217</v>
      </c>
      <c r="G30" s="67">
        <v>42728705</v>
      </c>
      <c r="H30" s="68">
        <v>3791</v>
      </c>
      <c r="I30" s="68">
        <v>131828098</v>
      </c>
      <c r="J30" s="69">
        <f t="shared" si="0"/>
        <v>1464756.6444444444</v>
      </c>
    </row>
    <row r="31" spans="1:10" ht="18" x14ac:dyDescent="0.25">
      <c r="A31" s="64" t="s">
        <v>50</v>
      </c>
      <c r="B31" s="67">
        <v>7049</v>
      </c>
      <c r="C31" s="67">
        <v>250907256</v>
      </c>
      <c r="D31" s="67">
        <v>7644</v>
      </c>
      <c r="E31" s="67">
        <v>270361533</v>
      </c>
      <c r="F31" s="67">
        <v>8190</v>
      </c>
      <c r="G31" s="67">
        <v>287240225</v>
      </c>
      <c r="H31" s="68">
        <v>22883</v>
      </c>
      <c r="I31" s="68">
        <v>808509014</v>
      </c>
      <c r="J31" s="69">
        <f t="shared" si="0"/>
        <v>8983433.4888888896</v>
      </c>
    </row>
    <row r="32" spans="1:10" ht="18" x14ac:dyDescent="0.25">
      <c r="A32" s="64" t="s">
        <v>51</v>
      </c>
      <c r="B32" s="67">
        <v>397</v>
      </c>
      <c r="C32" s="67">
        <v>15956113</v>
      </c>
      <c r="D32" s="67">
        <v>407</v>
      </c>
      <c r="E32" s="67">
        <v>16306411</v>
      </c>
      <c r="F32" s="67">
        <v>466</v>
      </c>
      <c r="G32" s="67">
        <v>19142834</v>
      </c>
      <c r="H32" s="68">
        <v>1270</v>
      </c>
      <c r="I32" s="68">
        <v>51405358</v>
      </c>
      <c r="J32" s="69">
        <f t="shared" si="0"/>
        <v>571170.64444444445</v>
      </c>
    </row>
    <row r="33" spans="1:10" ht="18" x14ac:dyDescent="0.25">
      <c r="A33" s="64" t="s">
        <v>52</v>
      </c>
      <c r="B33" s="67">
        <v>2586</v>
      </c>
      <c r="C33" s="67">
        <v>105897516</v>
      </c>
      <c r="D33" s="67">
        <v>2537</v>
      </c>
      <c r="E33" s="67">
        <v>104631564</v>
      </c>
      <c r="F33" s="67">
        <v>2416</v>
      </c>
      <c r="G33" s="67">
        <v>98980215</v>
      </c>
      <c r="H33" s="68">
        <v>7539</v>
      </c>
      <c r="I33" s="68">
        <v>309509295</v>
      </c>
      <c r="J33" s="69">
        <f t="shared" si="0"/>
        <v>3438992.1666666665</v>
      </c>
    </row>
    <row r="34" spans="1:10" ht="18" x14ac:dyDescent="0.25">
      <c r="A34" s="64" t="s">
        <v>53</v>
      </c>
      <c r="B34" s="67">
        <v>2134</v>
      </c>
      <c r="C34" s="67">
        <v>79614634</v>
      </c>
      <c r="D34" s="67">
        <v>1994</v>
      </c>
      <c r="E34" s="67">
        <v>73570711</v>
      </c>
      <c r="F34" s="67">
        <v>2314</v>
      </c>
      <c r="G34" s="67">
        <v>84018090</v>
      </c>
      <c r="H34" s="68">
        <v>6442</v>
      </c>
      <c r="I34" s="68">
        <v>237203435</v>
      </c>
      <c r="J34" s="69">
        <f t="shared" si="0"/>
        <v>2635593.722222222</v>
      </c>
    </row>
    <row r="35" spans="1:10" ht="18" x14ac:dyDescent="0.25">
      <c r="A35" s="64" t="s">
        <v>54</v>
      </c>
      <c r="B35" s="67">
        <v>1213</v>
      </c>
      <c r="C35" s="67">
        <v>42931616</v>
      </c>
      <c r="D35" s="67">
        <v>999</v>
      </c>
      <c r="E35" s="67">
        <v>35871932</v>
      </c>
      <c r="F35" s="67">
        <v>1380</v>
      </c>
      <c r="G35" s="67">
        <v>49372436</v>
      </c>
      <c r="H35" s="68">
        <v>3592</v>
      </c>
      <c r="I35" s="68">
        <v>128175984</v>
      </c>
      <c r="J35" s="69">
        <f t="shared" si="0"/>
        <v>1424177.6</v>
      </c>
    </row>
    <row r="36" spans="1:10" ht="18" x14ac:dyDescent="0.25">
      <c r="A36" s="64" t="s">
        <v>55</v>
      </c>
      <c r="B36" s="67">
        <v>579</v>
      </c>
      <c r="C36" s="67">
        <v>19689745</v>
      </c>
      <c r="D36" s="67">
        <v>473</v>
      </c>
      <c r="E36" s="67">
        <v>15929563</v>
      </c>
      <c r="F36" s="67">
        <v>593</v>
      </c>
      <c r="G36" s="67">
        <v>20156331</v>
      </c>
      <c r="H36" s="68">
        <v>1645</v>
      </c>
      <c r="I36" s="68">
        <v>55775639</v>
      </c>
      <c r="J36" s="69">
        <f t="shared" si="0"/>
        <v>619729.32222222222</v>
      </c>
    </row>
    <row r="37" spans="1:10" ht="18" x14ac:dyDescent="0.25">
      <c r="A37" s="64" t="s">
        <v>56</v>
      </c>
      <c r="B37" s="67">
        <v>2080</v>
      </c>
      <c r="C37" s="67">
        <v>71462694</v>
      </c>
      <c r="D37" s="67">
        <v>2060</v>
      </c>
      <c r="E37" s="67">
        <v>70877659</v>
      </c>
      <c r="F37" s="67">
        <v>2134</v>
      </c>
      <c r="G37" s="67">
        <v>73130094</v>
      </c>
      <c r="H37" s="68">
        <v>6274</v>
      </c>
      <c r="I37" s="68">
        <v>215470447</v>
      </c>
      <c r="J37" s="69">
        <f t="shared" si="0"/>
        <v>2394116.0777777778</v>
      </c>
    </row>
    <row r="38" spans="1:10" ht="18" x14ac:dyDescent="0.25">
      <c r="A38" s="64" t="s">
        <v>57</v>
      </c>
      <c r="B38" s="67">
        <v>803</v>
      </c>
      <c r="C38" s="67">
        <v>35040983</v>
      </c>
      <c r="D38" s="67">
        <v>747</v>
      </c>
      <c r="E38" s="67">
        <v>32113474</v>
      </c>
      <c r="F38" s="67">
        <v>943</v>
      </c>
      <c r="G38" s="67">
        <v>40612714</v>
      </c>
      <c r="H38" s="68">
        <v>2493</v>
      </c>
      <c r="I38" s="68">
        <v>107767171</v>
      </c>
      <c r="J38" s="69">
        <f t="shared" si="0"/>
        <v>1197413.0111111111</v>
      </c>
    </row>
    <row r="39" spans="1:10" ht="18" x14ac:dyDescent="0.25">
      <c r="A39" s="64" t="s">
        <v>58</v>
      </c>
      <c r="B39" s="67">
        <v>1554</v>
      </c>
      <c r="C39" s="67">
        <v>58462217</v>
      </c>
      <c r="D39" s="67">
        <v>1589</v>
      </c>
      <c r="E39" s="67">
        <v>60844448</v>
      </c>
      <c r="F39" s="67">
        <v>2306</v>
      </c>
      <c r="G39" s="67">
        <v>87871119</v>
      </c>
      <c r="H39" s="68">
        <v>5449</v>
      </c>
      <c r="I39" s="68">
        <v>207177784</v>
      </c>
      <c r="J39" s="69">
        <f t="shared" si="0"/>
        <v>2301975.3777777776</v>
      </c>
    </row>
    <row r="40" spans="1:10" ht="18" x14ac:dyDescent="0.25">
      <c r="A40" s="64" t="s">
        <v>59</v>
      </c>
      <c r="B40" s="67">
        <v>159</v>
      </c>
      <c r="C40" s="67">
        <v>6546986</v>
      </c>
      <c r="D40" s="67">
        <v>136</v>
      </c>
      <c r="E40" s="67">
        <v>5709534</v>
      </c>
      <c r="F40" s="67">
        <v>170</v>
      </c>
      <c r="G40" s="67">
        <v>7051081</v>
      </c>
      <c r="H40" s="68">
        <v>465</v>
      </c>
      <c r="I40" s="68">
        <v>19307601</v>
      </c>
      <c r="J40" s="69">
        <f t="shared" si="0"/>
        <v>214528.9</v>
      </c>
    </row>
    <row r="41" spans="1:10" ht="18" x14ac:dyDescent="0.25">
      <c r="A41" s="64" t="s">
        <v>60</v>
      </c>
      <c r="B41" s="67">
        <v>165</v>
      </c>
      <c r="C41" s="67">
        <v>6163002</v>
      </c>
      <c r="D41" s="67">
        <v>237</v>
      </c>
      <c r="E41" s="67">
        <v>9254005</v>
      </c>
      <c r="F41" s="67">
        <v>244</v>
      </c>
      <c r="G41" s="67">
        <v>9325006</v>
      </c>
      <c r="H41" s="68">
        <v>646</v>
      </c>
      <c r="I41" s="68">
        <v>24742013</v>
      </c>
      <c r="J41" s="69">
        <f t="shared" si="0"/>
        <v>274911.25555555557</v>
      </c>
    </row>
    <row r="42" spans="1:10" ht="18" x14ac:dyDescent="0.25">
      <c r="A42" s="64" t="s">
        <v>61</v>
      </c>
      <c r="B42" s="67">
        <v>69</v>
      </c>
      <c r="C42" s="67">
        <v>3512973</v>
      </c>
      <c r="D42" s="67">
        <v>86</v>
      </c>
      <c r="E42" s="67">
        <v>4221975</v>
      </c>
      <c r="F42" s="67">
        <v>74</v>
      </c>
      <c r="G42" s="67">
        <v>3662004</v>
      </c>
      <c r="H42" s="68">
        <v>229</v>
      </c>
      <c r="I42" s="68">
        <v>11396952</v>
      </c>
      <c r="J42" s="69">
        <f t="shared" si="0"/>
        <v>126632.8</v>
      </c>
    </row>
    <row r="43" spans="1:10" ht="18" x14ac:dyDescent="0.25">
      <c r="A43" s="64" t="s">
        <v>62</v>
      </c>
      <c r="B43" s="67">
        <v>1323</v>
      </c>
      <c r="C43" s="67">
        <v>56668966</v>
      </c>
      <c r="D43" s="67">
        <v>1075</v>
      </c>
      <c r="E43" s="67">
        <v>45342144</v>
      </c>
      <c r="F43" s="67">
        <v>1247</v>
      </c>
      <c r="G43" s="67">
        <v>53965928</v>
      </c>
      <c r="H43" s="68">
        <v>3645</v>
      </c>
      <c r="I43" s="68">
        <v>155977038</v>
      </c>
      <c r="J43" s="69">
        <f t="shared" si="0"/>
        <v>1733078.2</v>
      </c>
    </row>
    <row r="44" spans="1:10" ht="18.75" thickBot="1" x14ac:dyDescent="0.3">
      <c r="A44" s="70" t="s">
        <v>63</v>
      </c>
      <c r="B44" s="71">
        <v>888</v>
      </c>
      <c r="C44" s="71">
        <v>36793736</v>
      </c>
      <c r="D44" s="71">
        <v>1080</v>
      </c>
      <c r="E44" s="71">
        <v>45079646</v>
      </c>
      <c r="F44" s="71">
        <v>1886</v>
      </c>
      <c r="G44" s="71">
        <v>79266798</v>
      </c>
      <c r="H44" s="72">
        <v>3854</v>
      </c>
      <c r="I44" s="72">
        <v>161140180</v>
      </c>
      <c r="J44" s="73">
        <f t="shared" si="0"/>
        <v>1790446.4444444445</v>
      </c>
    </row>
    <row r="45" spans="1:10" ht="18.75" thickBot="1" x14ac:dyDescent="0.3">
      <c r="A45" s="74" t="s">
        <v>10</v>
      </c>
      <c r="B45" s="75">
        <f t="shared" ref="B45:I45" si="1">SUM(B8:B44)</f>
        <v>39828</v>
      </c>
      <c r="C45" s="75">
        <f t="shared" si="1"/>
        <v>1543820648</v>
      </c>
      <c r="D45" s="75">
        <f t="shared" si="1"/>
        <v>39150</v>
      </c>
      <c r="E45" s="75">
        <f t="shared" si="1"/>
        <v>1508764607</v>
      </c>
      <c r="F45" s="76">
        <f t="shared" si="1"/>
        <v>45697</v>
      </c>
      <c r="G45" s="76">
        <f t="shared" si="1"/>
        <v>1761644460</v>
      </c>
      <c r="H45" s="77">
        <f t="shared" si="1"/>
        <v>124675</v>
      </c>
      <c r="I45" s="77">
        <f t="shared" si="1"/>
        <v>4814229715</v>
      </c>
      <c r="J45" s="78">
        <f t="shared" si="0"/>
        <v>53491441.277777776</v>
      </c>
    </row>
    <row r="46" spans="1:10" ht="25.5" x14ac:dyDescent="0.35">
      <c r="A46" s="79"/>
      <c r="B46" s="80"/>
      <c r="C46" s="80"/>
      <c r="D46" s="80"/>
      <c r="E46" s="80"/>
      <c r="F46" s="80"/>
      <c r="G46" s="80"/>
      <c r="H46" s="80"/>
      <c r="I46" s="80"/>
      <c r="J46" s="81"/>
    </row>
    <row r="47" spans="1:10" ht="25.5" x14ac:dyDescent="0.35">
      <c r="A47" s="82"/>
      <c r="B47" s="83"/>
      <c r="C47" s="83"/>
      <c r="D47" s="83"/>
      <c r="E47" s="83"/>
      <c r="F47" s="83"/>
      <c r="G47" s="83"/>
      <c r="H47" s="83"/>
      <c r="I47" s="83"/>
      <c r="J47" s="84"/>
    </row>
    <row r="48" spans="1:10" ht="25.5" x14ac:dyDescent="0.35">
      <c r="A48" s="82"/>
      <c r="B48" s="83"/>
      <c r="C48" s="83"/>
      <c r="D48" s="83"/>
      <c r="E48" s="83"/>
      <c r="F48" s="83"/>
      <c r="G48" s="83"/>
      <c r="H48" s="83"/>
      <c r="I48" s="83"/>
      <c r="J48" s="84"/>
    </row>
    <row r="49" spans="1:10" ht="26.25" thickBot="1" x14ac:dyDescent="0.4">
      <c r="A49" s="85"/>
      <c r="B49" s="86"/>
      <c r="C49" s="86"/>
      <c r="D49" s="86"/>
      <c r="E49" s="86"/>
      <c r="F49" s="86"/>
      <c r="G49" s="86"/>
      <c r="H49" s="86"/>
      <c r="I49" s="86"/>
      <c r="J49" s="87"/>
    </row>
    <row r="50" spans="1:10" ht="26.25" thickBot="1" x14ac:dyDescent="0.4">
      <c r="A50" s="85"/>
      <c r="B50" s="86"/>
      <c r="C50" s="86"/>
      <c r="D50" s="86"/>
      <c r="E50" s="86"/>
      <c r="F50" s="86"/>
      <c r="G50" s="86"/>
      <c r="H50" s="86"/>
      <c r="I50" s="86"/>
      <c r="J50" s="87"/>
    </row>
    <row r="54" spans="1:10" x14ac:dyDescent="0.25">
      <c r="A54" s="88"/>
      <c r="B54" s="88"/>
      <c r="C54" s="88"/>
    </row>
    <row r="55" spans="1:10" x14ac:dyDescent="0.25">
      <c r="A55" s="88"/>
      <c r="B55" s="88"/>
      <c r="C55" s="88"/>
    </row>
    <row r="59" spans="1:10" x14ac:dyDescent="0.25">
      <c r="F59" s="88"/>
      <c r="G59" s="88"/>
    </row>
    <row r="60" spans="1:10" x14ac:dyDescent="0.25">
      <c r="F60" s="88"/>
      <c r="G60" s="88"/>
    </row>
  </sheetData>
  <mergeCells count="7">
    <mergeCell ref="A1:J1"/>
    <mergeCell ref="A3:J3"/>
    <mergeCell ref="A4:J4"/>
    <mergeCell ref="B6:C6"/>
    <mergeCell ref="D6:E6"/>
    <mergeCell ref="F6:G6"/>
    <mergeCell ref="H6:J6"/>
  </mergeCells>
  <pageMargins left="0.98425196850393704" right="0.23622047244094491" top="0.55118110236220474" bottom="0.55118110236220474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topLeftCell="A30" zoomScale="60" zoomScaleNormal="100" workbookViewId="0">
      <selection activeCell="A46" sqref="A46:XFD48"/>
    </sheetView>
  </sheetViews>
  <sheetFormatPr defaultRowHeight="15" x14ac:dyDescent="0.25"/>
  <cols>
    <col min="1" max="1" width="21" customWidth="1"/>
    <col min="2" max="2" width="22.85546875" customWidth="1"/>
    <col min="3" max="3" width="24" customWidth="1"/>
    <col min="4" max="4" width="21.28515625" customWidth="1"/>
    <col min="5" max="5" width="23.42578125" customWidth="1"/>
    <col min="6" max="6" width="19" customWidth="1"/>
    <col min="7" max="7" width="25.28515625" customWidth="1"/>
    <col min="8" max="8" width="21.42578125" customWidth="1"/>
    <col min="9" max="9" width="24.85546875" customWidth="1"/>
    <col min="10" max="10" width="34.5703125" customWidth="1"/>
    <col min="11" max="11" width="17.28515625" customWidth="1"/>
    <col min="12" max="12" width="16.140625" bestFit="1" customWidth="1"/>
    <col min="13" max="13" width="13" bestFit="1" customWidth="1"/>
  </cols>
  <sheetData>
    <row r="1" spans="1:13" ht="36" x14ac:dyDescent="0.55000000000000004">
      <c r="A1" s="132"/>
      <c r="B1" s="133"/>
      <c r="C1" s="133"/>
      <c r="D1" s="133"/>
      <c r="E1" s="133"/>
      <c r="F1" s="133"/>
      <c r="G1" s="133"/>
      <c r="H1" s="133"/>
      <c r="I1" s="133"/>
      <c r="J1" s="134"/>
      <c r="K1" s="89"/>
    </row>
    <row r="2" spans="1:13" x14ac:dyDescent="0.25">
      <c r="A2" s="61"/>
      <c r="B2" s="62"/>
      <c r="C2" s="62"/>
      <c r="D2" s="62"/>
      <c r="E2" s="62"/>
      <c r="F2" s="62"/>
      <c r="G2" s="62"/>
      <c r="H2" s="62"/>
      <c r="I2" s="62"/>
      <c r="J2" s="55"/>
    </row>
    <row r="3" spans="1:13" ht="18.75" x14ac:dyDescent="0.3">
      <c r="A3" s="135" t="s">
        <v>18</v>
      </c>
      <c r="B3" s="136"/>
      <c r="C3" s="136"/>
      <c r="D3" s="136"/>
      <c r="E3" s="136"/>
      <c r="F3" s="136"/>
      <c r="G3" s="136"/>
      <c r="H3" s="136"/>
      <c r="I3" s="136"/>
      <c r="J3" s="137"/>
    </row>
    <row r="4" spans="1:13" ht="32.25" thickBot="1" x14ac:dyDescent="0.55000000000000004">
      <c r="A4" s="138" t="s">
        <v>64</v>
      </c>
      <c r="B4" s="139"/>
      <c r="C4" s="139"/>
      <c r="D4" s="139"/>
      <c r="E4" s="139"/>
      <c r="F4" s="139"/>
      <c r="G4" s="139"/>
      <c r="H4" s="139"/>
      <c r="I4" s="139"/>
      <c r="J4" s="140"/>
    </row>
    <row r="5" spans="1:13" s="91" customFormat="1" ht="19.5" thickBot="1" x14ac:dyDescent="0.35">
      <c r="A5" s="90"/>
      <c r="B5" s="141" t="s">
        <v>20</v>
      </c>
      <c r="C5" s="142"/>
      <c r="D5" s="143" t="s">
        <v>21</v>
      </c>
      <c r="E5" s="144"/>
      <c r="F5" s="145" t="s">
        <v>22</v>
      </c>
      <c r="G5" s="146"/>
      <c r="H5" s="147" t="s">
        <v>23</v>
      </c>
      <c r="I5" s="148"/>
      <c r="J5" s="149"/>
    </row>
    <row r="6" spans="1:13" s="95" customFormat="1" ht="19.5" thickBot="1" x14ac:dyDescent="0.35">
      <c r="A6" s="92" t="s">
        <v>24</v>
      </c>
      <c r="B6" s="93" t="s">
        <v>65</v>
      </c>
      <c r="C6" s="93" t="s">
        <v>26</v>
      </c>
      <c r="D6" s="93" t="s">
        <v>65</v>
      </c>
      <c r="E6" s="93" t="s">
        <v>26</v>
      </c>
      <c r="F6" s="93" t="s">
        <v>65</v>
      </c>
      <c r="G6" s="93" t="s">
        <v>26</v>
      </c>
      <c r="H6" s="93" t="s">
        <v>65</v>
      </c>
      <c r="I6" s="93" t="s">
        <v>26</v>
      </c>
      <c r="J6" s="94" t="s">
        <v>66</v>
      </c>
    </row>
    <row r="7" spans="1:13" s="91" customFormat="1" ht="18.75" x14ac:dyDescent="0.3">
      <c r="A7" s="96" t="s">
        <v>27</v>
      </c>
      <c r="B7" s="97">
        <v>93</v>
      </c>
      <c r="C7" s="97">
        <v>3214937</v>
      </c>
      <c r="D7" s="97">
        <v>140</v>
      </c>
      <c r="E7" s="97">
        <v>4079174</v>
      </c>
      <c r="F7" s="98">
        <v>172</v>
      </c>
      <c r="G7" s="98">
        <v>5535995</v>
      </c>
      <c r="H7" s="98">
        <v>405</v>
      </c>
      <c r="I7" s="98">
        <v>12830106</v>
      </c>
      <c r="J7" s="99">
        <f>I7/90</f>
        <v>142556.73333333334</v>
      </c>
      <c r="K7" s="109">
        <f>B7+D7+F7</f>
        <v>405</v>
      </c>
      <c r="L7" s="109">
        <f>C7+E7+G7</f>
        <v>12830106</v>
      </c>
      <c r="M7" s="91">
        <f>L7/90</f>
        <v>142556.73333333334</v>
      </c>
    </row>
    <row r="8" spans="1:13" s="91" customFormat="1" ht="18.75" x14ac:dyDescent="0.3">
      <c r="A8" s="64" t="s">
        <v>28</v>
      </c>
      <c r="B8" s="67">
        <v>98</v>
      </c>
      <c r="C8" s="67">
        <v>4026993</v>
      </c>
      <c r="D8" s="67">
        <v>68</v>
      </c>
      <c r="E8" s="67">
        <v>2727004</v>
      </c>
      <c r="F8" s="68">
        <v>110</v>
      </c>
      <c r="G8" s="68">
        <v>4467004</v>
      </c>
      <c r="H8" s="68">
        <v>276</v>
      </c>
      <c r="I8" s="68">
        <v>11221001</v>
      </c>
      <c r="J8" s="99">
        <f t="shared" ref="J8:J44" si="0">I8/90</f>
        <v>124677.78888888888</v>
      </c>
      <c r="K8" s="109">
        <f t="shared" ref="K8:K43" si="1">B8+D8+F8</f>
        <v>276</v>
      </c>
      <c r="L8" s="109">
        <f t="shared" ref="L8:L43" si="2">C8+E8+G8</f>
        <v>11221001</v>
      </c>
      <c r="M8" s="91">
        <f t="shared" ref="M8:M43" si="3">L8/90</f>
        <v>124677.78888888888</v>
      </c>
    </row>
    <row r="9" spans="1:13" s="91" customFormat="1" ht="18.75" x14ac:dyDescent="0.3">
      <c r="A9" s="64" t="s">
        <v>29</v>
      </c>
      <c r="B9" s="67">
        <v>130</v>
      </c>
      <c r="C9" s="67">
        <v>4717262</v>
      </c>
      <c r="D9" s="67">
        <v>115</v>
      </c>
      <c r="E9" s="67">
        <v>3985915</v>
      </c>
      <c r="F9" s="68">
        <v>172</v>
      </c>
      <c r="G9" s="68">
        <v>5274887</v>
      </c>
      <c r="H9" s="68">
        <v>417</v>
      </c>
      <c r="I9" s="68">
        <v>13978064</v>
      </c>
      <c r="J9" s="99">
        <f t="shared" si="0"/>
        <v>155311.82222222222</v>
      </c>
      <c r="K9" s="109">
        <f t="shared" si="1"/>
        <v>417</v>
      </c>
      <c r="L9" s="109">
        <f t="shared" si="2"/>
        <v>13978064</v>
      </c>
      <c r="M9" s="91">
        <f t="shared" si="3"/>
        <v>155311.82222222222</v>
      </c>
    </row>
    <row r="10" spans="1:13" s="91" customFormat="1" ht="18.75" x14ac:dyDescent="0.3">
      <c r="A10" s="64" t="s">
        <v>30</v>
      </c>
      <c r="B10" s="67">
        <v>67</v>
      </c>
      <c r="C10" s="67">
        <v>2183412</v>
      </c>
      <c r="D10" s="67">
        <v>133</v>
      </c>
      <c r="E10" s="67">
        <v>4650641</v>
      </c>
      <c r="F10" s="68">
        <v>151</v>
      </c>
      <c r="G10" s="68">
        <v>5384161</v>
      </c>
      <c r="H10" s="68">
        <v>351</v>
      </c>
      <c r="I10" s="68">
        <v>12218214</v>
      </c>
      <c r="J10" s="99">
        <f t="shared" si="0"/>
        <v>135757.93333333332</v>
      </c>
      <c r="K10" s="109">
        <f t="shared" si="1"/>
        <v>351</v>
      </c>
      <c r="L10" s="109">
        <f t="shared" si="2"/>
        <v>12218214</v>
      </c>
      <c r="M10" s="91">
        <f t="shared" si="3"/>
        <v>135757.93333333332</v>
      </c>
    </row>
    <row r="11" spans="1:13" s="91" customFormat="1" ht="18.75" x14ac:dyDescent="0.3">
      <c r="A11" s="64" t="s">
        <v>31</v>
      </c>
      <c r="B11" s="67">
        <v>49</v>
      </c>
      <c r="C11" s="67">
        <v>2140837</v>
      </c>
      <c r="D11" s="67">
        <v>34</v>
      </c>
      <c r="E11" s="67">
        <v>1338910</v>
      </c>
      <c r="F11" s="68">
        <v>66</v>
      </c>
      <c r="G11" s="68">
        <v>2777660</v>
      </c>
      <c r="H11" s="68">
        <v>149</v>
      </c>
      <c r="I11" s="68">
        <v>6257407</v>
      </c>
      <c r="J11" s="99">
        <f t="shared" si="0"/>
        <v>69526.744444444441</v>
      </c>
      <c r="K11" s="109">
        <f t="shared" si="1"/>
        <v>149</v>
      </c>
      <c r="L11" s="109">
        <f t="shared" si="2"/>
        <v>6257407</v>
      </c>
      <c r="M11" s="91">
        <f t="shared" si="3"/>
        <v>69526.744444444441</v>
      </c>
    </row>
    <row r="12" spans="1:13" s="91" customFormat="1" ht="18.75" x14ac:dyDescent="0.3">
      <c r="A12" s="64" t="s">
        <v>32</v>
      </c>
      <c r="B12" s="67">
        <v>20</v>
      </c>
      <c r="C12" s="67">
        <v>443500</v>
      </c>
      <c r="D12" s="67">
        <v>61</v>
      </c>
      <c r="E12" s="67">
        <v>1980422</v>
      </c>
      <c r="F12" s="68">
        <v>83</v>
      </c>
      <c r="G12" s="68">
        <v>2613815</v>
      </c>
      <c r="H12" s="68">
        <v>164</v>
      </c>
      <c r="I12" s="68">
        <v>5037737</v>
      </c>
      <c r="J12" s="99">
        <f t="shared" si="0"/>
        <v>55974.855555555558</v>
      </c>
      <c r="K12" s="109">
        <f t="shared" si="1"/>
        <v>164</v>
      </c>
      <c r="L12" s="109">
        <f t="shared" si="2"/>
        <v>5037737</v>
      </c>
      <c r="M12" s="91">
        <f t="shared" si="3"/>
        <v>55974.855555555558</v>
      </c>
    </row>
    <row r="13" spans="1:13" s="91" customFormat="1" ht="18.75" x14ac:dyDescent="0.3">
      <c r="A13" s="64" t="s">
        <v>33</v>
      </c>
      <c r="B13" s="67">
        <v>142</v>
      </c>
      <c r="C13" s="67">
        <v>5278048</v>
      </c>
      <c r="D13" s="67">
        <v>160</v>
      </c>
      <c r="E13" s="67">
        <v>5889039</v>
      </c>
      <c r="F13" s="68">
        <v>190</v>
      </c>
      <c r="G13" s="68">
        <v>6929010</v>
      </c>
      <c r="H13" s="68">
        <v>492</v>
      </c>
      <c r="I13" s="68">
        <v>18096097</v>
      </c>
      <c r="J13" s="99">
        <f t="shared" si="0"/>
        <v>201067.74444444446</v>
      </c>
      <c r="K13" s="109">
        <f t="shared" si="1"/>
        <v>492</v>
      </c>
      <c r="L13" s="109">
        <f t="shared" si="2"/>
        <v>18096097</v>
      </c>
      <c r="M13" s="91">
        <f t="shared" si="3"/>
        <v>201067.74444444446</v>
      </c>
    </row>
    <row r="14" spans="1:13" s="91" customFormat="1" ht="18.75" x14ac:dyDescent="0.3">
      <c r="A14" s="64" t="s">
        <v>34</v>
      </c>
      <c r="B14" s="67">
        <v>47</v>
      </c>
      <c r="C14" s="67">
        <v>1911900</v>
      </c>
      <c r="D14" s="67">
        <v>51</v>
      </c>
      <c r="E14" s="67">
        <v>1846989</v>
      </c>
      <c r="F14" s="68">
        <v>64</v>
      </c>
      <c r="G14" s="68">
        <v>2479032</v>
      </c>
      <c r="H14" s="68">
        <v>162</v>
      </c>
      <c r="I14" s="68">
        <v>6237921</v>
      </c>
      <c r="J14" s="99">
        <f t="shared" si="0"/>
        <v>69310.233333333337</v>
      </c>
      <c r="K14" s="109">
        <f t="shared" si="1"/>
        <v>162</v>
      </c>
      <c r="L14" s="109">
        <f t="shared" si="2"/>
        <v>6237921</v>
      </c>
      <c r="M14" s="91">
        <f t="shared" si="3"/>
        <v>69310.233333333337</v>
      </c>
    </row>
    <row r="15" spans="1:13" s="91" customFormat="1" ht="18.75" x14ac:dyDescent="0.3">
      <c r="A15" s="64" t="s">
        <v>35</v>
      </c>
      <c r="B15" s="67">
        <v>107</v>
      </c>
      <c r="C15" s="67">
        <v>3194148</v>
      </c>
      <c r="D15" s="67">
        <v>165</v>
      </c>
      <c r="E15" s="67">
        <v>4948010</v>
      </c>
      <c r="F15" s="68">
        <v>206</v>
      </c>
      <c r="G15" s="68">
        <v>6298369</v>
      </c>
      <c r="H15" s="68">
        <v>478</v>
      </c>
      <c r="I15" s="68">
        <v>14440527</v>
      </c>
      <c r="J15" s="99">
        <f t="shared" si="0"/>
        <v>160450.29999999999</v>
      </c>
      <c r="K15" s="109">
        <f t="shared" si="1"/>
        <v>478</v>
      </c>
      <c r="L15" s="109">
        <f t="shared" si="2"/>
        <v>14440527</v>
      </c>
      <c r="M15" s="91">
        <f t="shared" si="3"/>
        <v>160450.29999999999</v>
      </c>
    </row>
    <row r="16" spans="1:13" s="91" customFormat="1" ht="18.75" x14ac:dyDescent="0.3">
      <c r="A16" s="64" t="s">
        <v>36</v>
      </c>
      <c r="B16" s="67">
        <v>707</v>
      </c>
      <c r="C16" s="67">
        <v>21925032</v>
      </c>
      <c r="D16" s="67">
        <v>988</v>
      </c>
      <c r="E16" s="67">
        <v>30275466</v>
      </c>
      <c r="F16" s="68">
        <v>438</v>
      </c>
      <c r="G16" s="68">
        <v>12467145</v>
      </c>
      <c r="H16" s="68">
        <v>2133</v>
      </c>
      <c r="I16" s="68">
        <v>64667643</v>
      </c>
      <c r="J16" s="99">
        <f t="shared" si="0"/>
        <v>718529.3666666667</v>
      </c>
      <c r="K16" s="109">
        <f t="shared" si="1"/>
        <v>2133</v>
      </c>
      <c r="L16" s="109">
        <f t="shared" si="2"/>
        <v>64667643</v>
      </c>
      <c r="M16" s="91">
        <f t="shared" si="3"/>
        <v>718529.3666666667</v>
      </c>
    </row>
    <row r="17" spans="1:13" s="91" customFormat="1" ht="18.75" x14ac:dyDescent="0.3">
      <c r="A17" s="64" t="s">
        <v>37</v>
      </c>
      <c r="B17" s="67">
        <v>24</v>
      </c>
      <c r="C17" s="67">
        <v>782975</v>
      </c>
      <c r="D17" s="67">
        <v>28</v>
      </c>
      <c r="E17" s="67">
        <v>889507</v>
      </c>
      <c r="F17" s="67">
        <v>44</v>
      </c>
      <c r="G17" s="67">
        <v>1490075</v>
      </c>
      <c r="H17" s="68">
        <v>96</v>
      </c>
      <c r="I17" s="68">
        <v>3162557</v>
      </c>
      <c r="J17" s="99">
        <f t="shared" si="0"/>
        <v>35139.522222222222</v>
      </c>
      <c r="K17" s="109">
        <f t="shared" si="1"/>
        <v>96</v>
      </c>
      <c r="L17" s="109">
        <f t="shared" si="2"/>
        <v>3162557</v>
      </c>
      <c r="M17" s="91">
        <f t="shared" si="3"/>
        <v>35139.522222222222</v>
      </c>
    </row>
    <row r="18" spans="1:13" s="91" customFormat="1" ht="18.75" x14ac:dyDescent="0.3">
      <c r="A18" s="64" t="s">
        <v>38</v>
      </c>
      <c r="B18" s="67">
        <v>186</v>
      </c>
      <c r="C18" s="67">
        <v>6720012</v>
      </c>
      <c r="D18" s="67">
        <v>431</v>
      </c>
      <c r="E18" s="67">
        <v>12995984</v>
      </c>
      <c r="F18" s="67">
        <v>415</v>
      </c>
      <c r="G18" s="67">
        <v>12782910</v>
      </c>
      <c r="H18" s="68">
        <v>1032</v>
      </c>
      <c r="I18" s="68">
        <v>32498906</v>
      </c>
      <c r="J18" s="99">
        <f t="shared" si="0"/>
        <v>361098.95555555553</v>
      </c>
      <c r="K18" s="109">
        <f t="shared" si="1"/>
        <v>1032</v>
      </c>
      <c r="L18" s="109">
        <f t="shared" si="2"/>
        <v>32498906</v>
      </c>
      <c r="M18" s="91">
        <f t="shared" si="3"/>
        <v>361098.95555555553</v>
      </c>
    </row>
    <row r="19" spans="1:13" s="91" customFormat="1" ht="18.75" x14ac:dyDescent="0.3">
      <c r="A19" s="64" t="s">
        <v>39</v>
      </c>
      <c r="B19" s="67">
        <v>476</v>
      </c>
      <c r="C19" s="67">
        <v>14005543</v>
      </c>
      <c r="D19" s="67">
        <v>32</v>
      </c>
      <c r="E19" s="67">
        <v>1005654</v>
      </c>
      <c r="F19" s="67">
        <v>37</v>
      </c>
      <c r="G19" s="67">
        <v>986852</v>
      </c>
      <c r="H19" s="68">
        <v>545</v>
      </c>
      <c r="I19" s="68">
        <v>15998049</v>
      </c>
      <c r="J19" s="99">
        <f t="shared" si="0"/>
        <v>177756.1</v>
      </c>
      <c r="K19" s="109">
        <f t="shared" si="1"/>
        <v>545</v>
      </c>
      <c r="L19" s="109">
        <f t="shared" si="2"/>
        <v>15998049</v>
      </c>
      <c r="M19" s="91">
        <f t="shared" si="3"/>
        <v>177756.1</v>
      </c>
    </row>
    <row r="20" spans="1:13" s="91" customFormat="1" ht="18.75" x14ac:dyDescent="0.3">
      <c r="A20" s="64" t="s">
        <v>40</v>
      </c>
      <c r="B20" s="67">
        <v>29</v>
      </c>
      <c r="C20" s="67">
        <v>804289</v>
      </c>
      <c r="D20" s="67">
        <v>221</v>
      </c>
      <c r="E20" s="67">
        <v>7883999</v>
      </c>
      <c r="F20" s="67">
        <v>252</v>
      </c>
      <c r="G20" s="67">
        <v>9002422</v>
      </c>
      <c r="H20" s="68">
        <v>502</v>
      </c>
      <c r="I20" s="68">
        <v>17690710</v>
      </c>
      <c r="J20" s="99">
        <f t="shared" si="0"/>
        <v>196563.44444444444</v>
      </c>
      <c r="K20" s="109">
        <f t="shared" si="1"/>
        <v>502</v>
      </c>
      <c r="L20" s="109">
        <f t="shared" si="2"/>
        <v>17690710</v>
      </c>
      <c r="M20" s="91">
        <f t="shared" si="3"/>
        <v>196563.44444444444</v>
      </c>
    </row>
    <row r="21" spans="1:13" s="91" customFormat="1" ht="18.75" x14ac:dyDescent="0.3">
      <c r="A21" s="64" t="s">
        <v>41</v>
      </c>
      <c r="B21" s="67">
        <v>36</v>
      </c>
      <c r="C21" s="67">
        <v>1428988</v>
      </c>
      <c r="D21" s="67">
        <v>34</v>
      </c>
      <c r="E21" s="67">
        <v>1180018</v>
      </c>
      <c r="F21" s="67">
        <v>41</v>
      </c>
      <c r="G21" s="67">
        <v>1521004</v>
      </c>
      <c r="H21" s="68">
        <v>111</v>
      </c>
      <c r="I21" s="68">
        <v>4130010</v>
      </c>
      <c r="J21" s="99">
        <f t="shared" si="0"/>
        <v>45889</v>
      </c>
      <c r="K21" s="109">
        <f t="shared" si="1"/>
        <v>111</v>
      </c>
      <c r="L21" s="109">
        <f t="shared" si="2"/>
        <v>4130010</v>
      </c>
      <c r="M21" s="91">
        <f t="shared" si="3"/>
        <v>45889</v>
      </c>
    </row>
    <row r="22" spans="1:13" s="91" customFormat="1" ht="18.75" x14ac:dyDescent="0.3">
      <c r="A22" s="64" t="s">
        <v>42</v>
      </c>
      <c r="B22" s="67">
        <v>58</v>
      </c>
      <c r="C22" s="67">
        <v>1974313</v>
      </c>
      <c r="D22" s="67">
        <v>62</v>
      </c>
      <c r="E22" s="67">
        <v>2152357</v>
      </c>
      <c r="F22" s="67">
        <v>90</v>
      </c>
      <c r="G22" s="67">
        <v>3282310</v>
      </c>
      <c r="H22" s="68">
        <v>210</v>
      </c>
      <c r="I22" s="68">
        <v>7408980</v>
      </c>
      <c r="J22" s="99">
        <f t="shared" si="0"/>
        <v>82322</v>
      </c>
      <c r="K22" s="109">
        <f t="shared" si="1"/>
        <v>210</v>
      </c>
      <c r="L22" s="109">
        <f t="shared" si="2"/>
        <v>7408980</v>
      </c>
      <c r="M22" s="91">
        <f t="shared" si="3"/>
        <v>82322</v>
      </c>
    </row>
    <row r="23" spans="1:13" s="91" customFormat="1" ht="18.75" x14ac:dyDescent="0.3">
      <c r="A23" s="64" t="s">
        <v>43</v>
      </c>
      <c r="B23" s="67">
        <v>5</v>
      </c>
      <c r="C23" s="67">
        <v>172020</v>
      </c>
      <c r="D23" s="67">
        <v>14</v>
      </c>
      <c r="E23" s="67">
        <v>476001</v>
      </c>
      <c r="F23" s="67">
        <v>12</v>
      </c>
      <c r="G23" s="67">
        <v>434000</v>
      </c>
      <c r="H23" s="68">
        <v>31</v>
      </c>
      <c r="I23" s="68">
        <v>1082021</v>
      </c>
      <c r="J23" s="99">
        <f t="shared" si="0"/>
        <v>12022.455555555556</v>
      </c>
      <c r="K23" s="109">
        <f t="shared" si="1"/>
        <v>31</v>
      </c>
      <c r="L23" s="109">
        <f t="shared" si="2"/>
        <v>1082021</v>
      </c>
      <c r="M23" s="91">
        <f t="shared" si="3"/>
        <v>12022.455555555556</v>
      </c>
    </row>
    <row r="24" spans="1:13" s="91" customFormat="1" ht="18.75" x14ac:dyDescent="0.3">
      <c r="A24" s="64" t="s">
        <v>44</v>
      </c>
      <c r="B24" s="67">
        <v>626</v>
      </c>
      <c r="C24" s="67">
        <v>23255093</v>
      </c>
      <c r="D24" s="67">
        <v>1096</v>
      </c>
      <c r="E24" s="67">
        <v>40560816</v>
      </c>
      <c r="F24" s="67">
        <v>784</v>
      </c>
      <c r="G24" s="67">
        <v>27014679</v>
      </c>
      <c r="H24" s="68">
        <v>2506</v>
      </c>
      <c r="I24" s="68">
        <v>90830588</v>
      </c>
      <c r="J24" s="99">
        <f t="shared" si="0"/>
        <v>1009228.7555555556</v>
      </c>
      <c r="K24" s="109">
        <f t="shared" si="1"/>
        <v>2506</v>
      </c>
      <c r="L24" s="109">
        <f t="shared" si="2"/>
        <v>90830588</v>
      </c>
      <c r="M24" s="91">
        <f t="shared" si="3"/>
        <v>1009228.7555555556</v>
      </c>
    </row>
    <row r="25" spans="1:13" s="91" customFormat="1" ht="18.75" x14ac:dyDescent="0.3">
      <c r="A25" s="64" t="s">
        <v>45</v>
      </c>
      <c r="B25" s="67">
        <v>388</v>
      </c>
      <c r="C25" s="67">
        <v>15438794</v>
      </c>
      <c r="D25" s="67">
        <v>346</v>
      </c>
      <c r="E25" s="67">
        <v>12666210</v>
      </c>
      <c r="F25" s="67">
        <v>442</v>
      </c>
      <c r="G25" s="67">
        <v>17266245</v>
      </c>
      <c r="H25" s="68">
        <v>1176</v>
      </c>
      <c r="I25" s="68">
        <v>45371249</v>
      </c>
      <c r="J25" s="99">
        <f t="shared" si="0"/>
        <v>504124.98888888891</v>
      </c>
      <c r="K25" s="109">
        <f t="shared" si="1"/>
        <v>1176</v>
      </c>
      <c r="L25" s="109">
        <f t="shared" si="2"/>
        <v>45371249</v>
      </c>
      <c r="M25" s="91">
        <f t="shared" si="3"/>
        <v>504124.98888888891</v>
      </c>
    </row>
    <row r="26" spans="1:13" s="91" customFormat="1" ht="18.75" x14ac:dyDescent="0.3">
      <c r="A26" s="64" t="s">
        <v>46</v>
      </c>
      <c r="B26" s="67">
        <v>111</v>
      </c>
      <c r="C26" s="67">
        <v>4068600</v>
      </c>
      <c r="D26" s="67">
        <v>140</v>
      </c>
      <c r="E26" s="67">
        <v>4821553</v>
      </c>
      <c r="F26" s="67">
        <v>227</v>
      </c>
      <c r="G26" s="67">
        <v>7906317</v>
      </c>
      <c r="H26" s="68">
        <v>478</v>
      </c>
      <c r="I26" s="68">
        <v>16796470</v>
      </c>
      <c r="J26" s="99">
        <f t="shared" si="0"/>
        <v>186627.44444444444</v>
      </c>
      <c r="K26" s="109">
        <f t="shared" si="1"/>
        <v>478</v>
      </c>
      <c r="L26" s="109">
        <f t="shared" si="2"/>
        <v>16796470</v>
      </c>
      <c r="M26" s="91">
        <f t="shared" si="3"/>
        <v>186627.44444444444</v>
      </c>
    </row>
    <row r="27" spans="1:13" s="91" customFormat="1" ht="18.75" x14ac:dyDescent="0.3">
      <c r="A27" s="64" t="s">
        <v>47</v>
      </c>
      <c r="B27" s="67">
        <v>90</v>
      </c>
      <c r="C27" s="67">
        <v>3181789</v>
      </c>
      <c r="D27" s="67">
        <v>56</v>
      </c>
      <c r="E27" s="67">
        <v>2032980</v>
      </c>
      <c r="F27" s="67">
        <v>60</v>
      </c>
      <c r="G27" s="67">
        <v>2136955</v>
      </c>
      <c r="H27" s="68">
        <v>206</v>
      </c>
      <c r="I27" s="68">
        <v>7351724</v>
      </c>
      <c r="J27" s="99">
        <f t="shared" si="0"/>
        <v>81685.822222222225</v>
      </c>
      <c r="K27" s="109">
        <f t="shared" si="1"/>
        <v>206</v>
      </c>
      <c r="L27" s="109">
        <f t="shared" si="2"/>
        <v>7351724</v>
      </c>
      <c r="M27" s="91">
        <f t="shared" si="3"/>
        <v>81685.822222222225</v>
      </c>
    </row>
    <row r="28" spans="1:13" s="91" customFormat="1" ht="18.75" x14ac:dyDescent="0.3">
      <c r="A28" s="64" t="s">
        <v>48</v>
      </c>
      <c r="B28" s="67">
        <v>292</v>
      </c>
      <c r="C28" s="67">
        <v>12291461</v>
      </c>
      <c r="D28" s="67">
        <v>320</v>
      </c>
      <c r="E28" s="67">
        <v>13047634</v>
      </c>
      <c r="F28" s="67">
        <v>460</v>
      </c>
      <c r="G28" s="67">
        <v>18646091</v>
      </c>
      <c r="H28" s="68">
        <v>1072</v>
      </c>
      <c r="I28" s="68">
        <v>43985186</v>
      </c>
      <c r="J28" s="99">
        <f t="shared" si="0"/>
        <v>488724.2888888889</v>
      </c>
      <c r="K28" s="109">
        <f t="shared" si="1"/>
        <v>1072</v>
      </c>
      <c r="L28" s="109">
        <f t="shared" si="2"/>
        <v>43985186</v>
      </c>
      <c r="M28" s="91">
        <f t="shared" si="3"/>
        <v>488724.2888888889</v>
      </c>
    </row>
    <row r="29" spans="1:13" s="91" customFormat="1" ht="18.75" x14ac:dyDescent="0.3">
      <c r="A29" s="64" t="s">
        <v>49</v>
      </c>
      <c r="B29" s="67">
        <v>240</v>
      </c>
      <c r="C29" s="67">
        <v>7466212</v>
      </c>
      <c r="D29" s="67">
        <v>179</v>
      </c>
      <c r="E29" s="67">
        <v>5423566</v>
      </c>
      <c r="F29" s="67">
        <v>189</v>
      </c>
      <c r="G29" s="67">
        <v>5628487</v>
      </c>
      <c r="H29" s="68">
        <v>608</v>
      </c>
      <c r="I29" s="68">
        <v>18518265</v>
      </c>
      <c r="J29" s="99">
        <f t="shared" si="0"/>
        <v>205758.5</v>
      </c>
      <c r="K29" s="109">
        <f t="shared" si="1"/>
        <v>608</v>
      </c>
      <c r="L29" s="109">
        <f t="shared" si="2"/>
        <v>18518265</v>
      </c>
      <c r="M29" s="91">
        <f t="shared" si="3"/>
        <v>205758.5</v>
      </c>
    </row>
    <row r="30" spans="1:13" s="91" customFormat="1" ht="18.75" x14ac:dyDescent="0.3">
      <c r="A30" s="64" t="s">
        <v>50</v>
      </c>
      <c r="B30" s="67">
        <v>5662</v>
      </c>
      <c r="C30" s="67">
        <v>143494913</v>
      </c>
      <c r="D30" s="67">
        <v>5517</v>
      </c>
      <c r="E30" s="67">
        <v>136140099</v>
      </c>
      <c r="F30" s="67">
        <v>6155</v>
      </c>
      <c r="G30" s="67">
        <v>153572167</v>
      </c>
      <c r="H30" s="68">
        <v>17334</v>
      </c>
      <c r="I30" s="68">
        <v>433207179</v>
      </c>
      <c r="J30" s="99">
        <f t="shared" si="0"/>
        <v>4813413.0999999996</v>
      </c>
      <c r="K30" s="109">
        <f t="shared" si="1"/>
        <v>17334</v>
      </c>
      <c r="L30" s="109">
        <f t="shared" si="2"/>
        <v>433207179</v>
      </c>
      <c r="M30" s="91">
        <f t="shared" si="3"/>
        <v>4813413.0999999996</v>
      </c>
    </row>
    <row r="31" spans="1:13" s="91" customFormat="1" ht="18.75" x14ac:dyDescent="0.3">
      <c r="A31" s="64" t="s">
        <v>51</v>
      </c>
      <c r="B31" s="67">
        <v>113</v>
      </c>
      <c r="C31" s="67">
        <v>4623077</v>
      </c>
      <c r="D31" s="67">
        <v>70</v>
      </c>
      <c r="E31" s="67">
        <v>2698232</v>
      </c>
      <c r="F31" s="67">
        <v>56</v>
      </c>
      <c r="G31" s="67">
        <v>2122511</v>
      </c>
      <c r="H31" s="68">
        <v>239</v>
      </c>
      <c r="I31" s="68">
        <v>9443820</v>
      </c>
      <c r="J31" s="99">
        <f t="shared" si="0"/>
        <v>104931.33333333333</v>
      </c>
      <c r="K31" s="109">
        <f t="shared" si="1"/>
        <v>239</v>
      </c>
      <c r="L31" s="109">
        <f t="shared" si="2"/>
        <v>9443820</v>
      </c>
      <c r="M31" s="91">
        <f t="shared" si="3"/>
        <v>104931.33333333333</v>
      </c>
    </row>
    <row r="32" spans="1:13" s="91" customFormat="1" ht="18.75" x14ac:dyDescent="0.3">
      <c r="A32" s="64" t="s">
        <v>52</v>
      </c>
      <c r="B32" s="67">
        <v>307</v>
      </c>
      <c r="C32" s="67">
        <v>11653626</v>
      </c>
      <c r="D32" s="67">
        <v>280</v>
      </c>
      <c r="E32" s="67">
        <v>10778064</v>
      </c>
      <c r="F32" s="67">
        <v>387</v>
      </c>
      <c r="G32" s="67">
        <v>15332247</v>
      </c>
      <c r="H32" s="68">
        <v>974</v>
      </c>
      <c r="I32" s="68">
        <v>37763937</v>
      </c>
      <c r="J32" s="99">
        <f t="shared" si="0"/>
        <v>419599.3</v>
      </c>
      <c r="K32" s="109">
        <f t="shared" si="1"/>
        <v>974</v>
      </c>
      <c r="L32" s="109">
        <f t="shared" si="2"/>
        <v>37763937</v>
      </c>
      <c r="M32" s="91">
        <f t="shared" si="3"/>
        <v>419599.3</v>
      </c>
    </row>
    <row r="33" spans="1:13" s="91" customFormat="1" ht="18.75" x14ac:dyDescent="0.3">
      <c r="A33" s="64" t="s">
        <v>53</v>
      </c>
      <c r="B33" s="67">
        <v>1048</v>
      </c>
      <c r="C33" s="67">
        <v>31722168</v>
      </c>
      <c r="D33" s="67">
        <v>1077</v>
      </c>
      <c r="E33" s="67">
        <v>33736116</v>
      </c>
      <c r="F33" s="67">
        <v>1165</v>
      </c>
      <c r="G33" s="67">
        <v>36862487</v>
      </c>
      <c r="H33" s="68">
        <v>3290</v>
      </c>
      <c r="I33" s="68">
        <v>102320771</v>
      </c>
      <c r="J33" s="99">
        <f t="shared" si="0"/>
        <v>1136897.4555555556</v>
      </c>
      <c r="K33" s="109">
        <f t="shared" si="1"/>
        <v>3290</v>
      </c>
      <c r="L33" s="109">
        <f t="shared" si="2"/>
        <v>102320771</v>
      </c>
      <c r="M33" s="91">
        <f t="shared" si="3"/>
        <v>1136897.4555555556</v>
      </c>
    </row>
    <row r="34" spans="1:13" s="91" customFormat="1" ht="18.75" x14ac:dyDescent="0.3">
      <c r="A34" s="64" t="s">
        <v>54</v>
      </c>
      <c r="B34" s="67">
        <v>171</v>
      </c>
      <c r="C34" s="67">
        <v>4788219</v>
      </c>
      <c r="D34" s="67">
        <v>136</v>
      </c>
      <c r="E34" s="67">
        <v>4040110</v>
      </c>
      <c r="F34" s="67">
        <v>228</v>
      </c>
      <c r="G34" s="67">
        <v>6599881</v>
      </c>
      <c r="H34" s="68">
        <v>535</v>
      </c>
      <c r="I34" s="68">
        <v>15428210</v>
      </c>
      <c r="J34" s="99">
        <f t="shared" si="0"/>
        <v>171424.55555555556</v>
      </c>
      <c r="K34" s="109">
        <f t="shared" si="1"/>
        <v>535</v>
      </c>
      <c r="L34" s="109">
        <f t="shared" si="2"/>
        <v>15428210</v>
      </c>
      <c r="M34" s="91">
        <f t="shared" si="3"/>
        <v>171424.55555555556</v>
      </c>
    </row>
    <row r="35" spans="1:13" s="91" customFormat="1" ht="18.75" x14ac:dyDescent="0.3">
      <c r="A35" s="64" t="s">
        <v>55</v>
      </c>
      <c r="B35" s="67">
        <v>95</v>
      </c>
      <c r="C35" s="67">
        <v>2532395</v>
      </c>
      <c r="D35" s="67">
        <v>77</v>
      </c>
      <c r="E35" s="67">
        <v>1917543</v>
      </c>
      <c r="F35" s="67">
        <v>56</v>
      </c>
      <c r="G35" s="67">
        <v>1577004</v>
      </c>
      <c r="H35" s="68">
        <v>228</v>
      </c>
      <c r="I35" s="68">
        <v>6026942</v>
      </c>
      <c r="J35" s="99">
        <f t="shared" si="0"/>
        <v>66966.022222222222</v>
      </c>
      <c r="K35" s="109">
        <f t="shared" si="1"/>
        <v>228</v>
      </c>
      <c r="L35" s="109">
        <f t="shared" si="2"/>
        <v>6026942</v>
      </c>
      <c r="M35" s="91">
        <f t="shared" si="3"/>
        <v>66966.022222222222</v>
      </c>
    </row>
    <row r="36" spans="1:13" s="91" customFormat="1" ht="18.75" x14ac:dyDescent="0.3">
      <c r="A36" s="64" t="s">
        <v>56</v>
      </c>
      <c r="B36" s="67">
        <v>600</v>
      </c>
      <c r="C36" s="67">
        <v>17719759</v>
      </c>
      <c r="D36" s="67">
        <v>563</v>
      </c>
      <c r="E36" s="67">
        <v>16125407</v>
      </c>
      <c r="F36" s="67">
        <v>556</v>
      </c>
      <c r="G36" s="67">
        <v>16441663</v>
      </c>
      <c r="H36" s="68">
        <v>1719</v>
      </c>
      <c r="I36" s="68">
        <v>50286829</v>
      </c>
      <c r="J36" s="99">
        <f t="shared" si="0"/>
        <v>558742.54444444447</v>
      </c>
      <c r="K36" s="109">
        <f t="shared" si="1"/>
        <v>1719</v>
      </c>
      <c r="L36" s="109">
        <f t="shared" si="2"/>
        <v>50286829</v>
      </c>
      <c r="M36" s="91">
        <f t="shared" si="3"/>
        <v>558742.54444444447</v>
      </c>
    </row>
    <row r="37" spans="1:13" s="91" customFormat="1" ht="18.75" x14ac:dyDescent="0.3">
      <c r="A37" s="64" t="s">
        <v>57</v>
      </c>
      <c r="B37" s="67">
        <v>93</v>
      </c>
      <c r="C37" s="67">
        <v>3819990</v>
      </c>
      <c r="D37" s="67">
        <v>145</v>
      </c>
      <c r="E37" s="67">
        <v>5691006</v>
      </c>
      <c r="F37" s="67">
        <v>100</v>
      </c>
      <c r="G37" s="67">
        <v>3879785</v>
      </c>
      <c r="H37" s="68">
        <v>338</v>
      </c>
      <c r="I37" s="68">
        <v>13390781</v>
      </c>
      <c r="J37" s="99">
        <f t="shared" si="0"/>
        <v>148786.45555555556</v>
      </c>
      <c r="K37" s="109">
        <f t="shared" si="1"/>
        <v>338</v>
      </c>
      <c r="L37" s="109">
        <f t="shared" si="2"/>
        <v>13390781</v>
      </c>
      <c r="M37" s="91">
        <f t="shared" si="3"/>
        <v>148786.45555555556</v>
      </c>
    </row>
    <row r="38" spans="1:13" s="91" customFormat="1" ht="18.75" x14ac:dyDescent="0.3">
      <c r="A38" s="64" t="s">
        <v>58</v>
      </c>
      <c r="B38" s="67">
        <v>499</v>
      </c>
      <c r="C38" s="67">
        <v>28851792</v>
      </c>
      <c r="D38" s="67">
        <v>801</v>
      </c>
      <c r="E38" s="67">
        <v>35021692</v>
      </c>
      <c r="F38" s="67">
        <v>671</v>
      </c>
      <c r="G38" s="67">
        <v>33380877</v>
      </c>
      <c r="H38" s="68">
        <v>1971</v>
      </c>
      <c r="I38" s="68">
        <v>97254361</v>
      </c>
      <c r="J38" s="99">
        <f t="shared" si="0"/>
        <v>1080604.0111111111</v>
      </c>
      <c r="K38" s="109">
        <f t="shared" si="1"/>
        <v>1971</v>
      </c>
      <c r="L38" s="109">
        <f t="shared" si="2"/>
        <v>97254361</v>
      </c>
      <c r="M38" s="91">
        <f t="shared" si="3"/>
        <v>1080604.0111111111</v>
      </c>
    </row>
    <row r="39" spans="1:13" s="91" customFormat="1" ht="18.75" x14ac:dyDescent="0.3">
      <c r="A39" s="64" t="s">
        <v>59</v>
      </c>
      <c r="B39" s="67">
        <v>69</v>
      </c>
      <c r="C39" s="67">
        <v>2645689</v>
      </c>
      <c r="D39" s="67">
        <v>48</v>
      </c>
      <c r="E39" s="67">
        <v>1818226</v>
      </c>
      <c r="F39" s="67">
        <v>65</v>
      </c>
      <c r="G39" s="67">
        <v>2163389</v>
      </c>
      <c r="H39" s="68">
        <v>182</v>
      </c>
      <c r="I39" s="68">
        <v>6627304</v>
      </c>
      <c r="J39" s="99">
        <f t="shared" si="0"/>
        <v>73636.711111111115</v>
      </c>
      <c r="K39" s="109">
        <f t="shared" si="1"/>
        <v>182</v>
      </c>
      <c r="L39" s="109">
        <f t="shared" si="2"/>
        <v>6627304</v>
      </c>
      <c r="M39" s="91">
        <f t="shared" si="3"/>
        <v>73636.711111111115</v>
      </c>
    </row>
    <row r="40" spans="1:13" s="91" customFormat="1" ht="18.75" x14ac:dyDescent="0.3">
      <c r="A40" s="64" t="s">
        <v>60</v>
      </c>
      <c r="B40" s="67">
        <v>22</v>
      </c>
      <c r="C40" s="67">
        <v>837324</v>
      </c>
      <c r="D40" s="67">
        <v>29</v>
      </c>
      <c r="E40" s="67">
        <v>1081001</v>
      </c>
      <c r="F40" s="67">
        <v>17</v>
      </c>
      <c r="G40" s="67">
        <v>660000</v>
      </c>
      <c r="H40" s="68">
        <v>68</v>
      </c>
      <c r="I40" s="68">
        <v>2578325</v>
      </c>
      <c r="J40" s="99">
        <f t="shared" si="0"/>
        <v>28648.055555555555</v>
      </c>
      <c r="K40" s="109">
        <f t="shared" si="1"/>
        <v>68</v>
      </c>
      <c r="L40" s="109">
        <f t="shared" si="2"/>
        <v>2578325</v>
      </c>
      <c r="M40" s="91">
        <f t="shared" si="3"/>
        <v>28648.055555555555</v>
      </c>
    </row>
    <row r="41" spans="1:13" s="91" customFormat="1" ht="18.75" x14ac:dyDescent="0.3">
      <c r="A41" s="64" t="s">
        <v>61</v>
      </c>
      <c r="B41" s="67">
        <v>13</v>
      </c>
      <c r="C41" s="67">
        <v>567000</v>
      </c>
      <c r="D41" s="67">
        <v>6</v>
      </c>
      <c r="E41" s="67">
        <v>259000</v>
      </c>
      <c r="F41" s="67">
        <v>4</v>
      </c>
      <c r="G41" s="67">
        <v>183000</v>
      </c>
      <c r="H41" s="68">
        <v>23</v>
      </c>
      <c r="I41" s="68">
        <v>1009000</v>
      </c>
      <c r="J41" s="99">
        <f t="shared" si="0"/>
        <v>11211.111111111111</v>
      </c>
      <c r="K41" s="109">
        <f t="shared" si="1"/>
        <v>23</v>
      </c>
      <c r="L41" s="109">
        <f t="shared" si="2"/>
        <v>1009000</v>
      </c>
      <c r="M41" s="91">
        <f t="shared" si="3"/>
        <v>11211.111111111111</v>
      </c>
    </row>
    <row r="42" spans="1:13" s="91" customFormat="1" ht="18.75" x14ac:dyDescent="0.3">
      <c r="A42" s="64" t="s">
        <v>62</v>
      </c>
      <c r="B42" s="67">
        <v>109</v>
      </c>
      <c r="C42" s="67">
        <v>4020901</v>
      </c>
      <c r="D42" s="67">
        <v>98</v>
      </c>
      <c r="E42" s="67">
        <v>3582109</v>
      </c>
      <c r="F42" s="67">
        <v>98</v>
      </c>
      <c r="G42" s="67">
        <v>3522016</v>
      </c>
      <c r="H42" s="68">
        <v>305</v>
      </c>
      <c r="I42" s="68">
        <v>11125026</v>
      </c>
      <c r="J42" s="99">
        <f t="shared" si="0"/>
        <v>123611.4</v>
      </c>
      <c r="K42" s="109">
        <f t="shared" si="1"/>
        <v>305</v>
      </c>
      <c r="L42" s="109">
        <f t="shared" si="2"/>
        <v>11125026</v>
      </c>
      <c r="M42" s="91">
        <f t="shared" si="3"/>
        <v>123611.4</v>
      </c>
    </row>
    <row r="43" spans="1:13" s="91" customFormat="1" ht="19.5" thickBot="1" x14ac:dyDescent="0.35">
      <c r="A43" s="70" t="s">
        <v>63</v>
      </c>
      <c r="B43" s="71">
        <v>427</v>
      </c>
      <c r="C43" s="71">
        <v>17791522</v>
      </c>
      <c r="D43" s="71">
        <v>360</v>
      </c>
      <c r="E43" s="71">
        <v>14860172</v>
      </c>
      <c r="F43" s="71">
        <v>547</v>
      </c>
      <c r="G43" s="71">
        <v>22717986</v>
      </c>
      <c r="H43" s="72">
        <v>1334</v>
      </c>
      <c r="I43" s="72">
        <v>55369680</v>
      </c>
      <c r="J43" s="100">
        <f t="shared" si="0"/>
        <v>615218.66666666663</v>
      </c>
      <c r="K43" s="109">
        <f t="shared" si="1"/>
        <v>1334</v>
      </c>
      <c r="L43" s="109">
        <f t="shared" si="2"/>
        <v>55369680</v>
      </c>
      <c r="M43" s="91">
        <f t="shared" si="3"/>
        <v>615218.66666666663</v>
      </c>
    </row>
    <row r="44" spans="1:13" s="91" customFormat="1" ht="19.5" thickBot="1" x14ac:dyDescent="0.35">
      <c r="A44" s="74" t="s">
        <v>10</v>
      </c>
      <c r="B44" s="75">
        <f t="shared" ref="B44:I44" si="4">SUM(B7:B43)</f>
        <v>13249</v>
      </c>
      <c r="C44" s="75">
        <f t="shared" si="4"/>
        <v>415694533</v>
      </c>
      <c r="D44" s="75">
        <f t="shared" si="4"/>
        <v>14081</v>
      </c>
      <c r="E44" s="75">
        <f t="shared" si="4"/>
        <v>434606626</v>
      </c>
      <c r="F44" s="76">
        <f t="shared" si="4"/>
        <v>14810</v>
      </c>
      <c r="G44" s="76">
        <f t="shared" si="4"/>
        <v>461340438</v>
      </c>
      <c r="H44" s="77">
        <f t="shared" si="4"/>
        <v>42140</v>
      </c>
      <c r="I44" s="77">
        <f t="shared" si="4"/>
        <v>1311641597</v>
      </c>
      <c r="J44" s="78">
        <f t="shared" si="0"/>
        <v>14573795.522222223</v>
      </c>
    </row>
    <row r="45" spans="1:13" s="91" customFormat="1" ht="19.5" thickBot="1" x14ac:dyDescent="0.35">
      <c r="A45" s="101"/>
      <c r="B45" s="102"/>
      <c r="C45" s="102"/>
      <c r="D45" s="102"/>
      <c r="E45" s="102"/>
      <c r="F45" s="102"/>
      <c r="G45" s="102"/>
      <c r="H45" s="102"/>
      <c r="I45" s="102"/>
      <c r="J45" s="103"/>
    </row>
    <row r="46" spans="1:13" ht="25.5" x14ac:dyDescent="0.35">
      <c r="A46" s="104"/>
      <c r="B46" s="80"/>
      <c r="C46" s="80"/>
      <c r="D46" s="80"/>
      <c r="E46" s="80"/>
      <c r="F46" s="80"/>
      <c r="G46" s="80"/>
      <c r="H46" s="80"/>
      <c r="I46" s="80"/>
      <c r="J46" s="81"/>
    </row>
    <row r="47" spans="1:13" ht="25.5" x14ac:dyDescent="0.35">
      <c r="A47" s="82"/>
      <c r="B47" s="83"/>
      <c r="C47" s="83"/>
      <c r="D47" s="83"/>
      <c r="E47" s="83"/>
      <c r="F47" s="83"/>
      <c r="G47" s="83"/>
      <c r="H47" s="83"/>
      <c r="I47" s="83"/>
      <c r="J47" s="84"/>
    </row>
    <row r="48" spans="1:13" ht="26.25" thickBot="1" x14ac:dyDescent="0.4">
      <c r="A48" s="85"/>
      <c r="B48" s="86"/>
      <c r="C48" s="86"/>
      <c r="D48" s="86"/>
      <c r="E48" s="86"/>
      <c r="F48" s="86"/>
      <c r="G48" s="86"/>
      <c r="H48" s="86"/>
      <c r="I48" s="86"/>
      <c r="J48" s="87"/>
    </row>
    <row r="52" spans="1:10" x14ac:dyDescent="0.25">
      <c r="A52" s="88"/>
      <c r="B52" s="88"/>
      <c r="J52" s="88"/>
    </row>
    <row r="53" spans="1:10" x14ac:dyDescent="0.25">
      <c r="A53" s="88"/>
      <c r="B53" s="88"/>
      <c r="J53" s="88"/>
    </row>
    <row r="57" spans="1:10" x14ac:dyDescent="0.25">
      <c r="H57" s="88"/>
      <c r="I57" s="88"/>
      <c r="J57" s="88"/>
    </row>
    <row r="58" spans="1:10" x14ac:dyDescent="0.25">
      <c r="C58" s="88"/>
      <c r="H58" s="88"/>
      <c r="I58" s="88"/>
      <c r="J58" s="88"/>
    </row>
  </sheetData>
  <mergeCells count="7">
    <mergeCell ref="A1:J1"/>
    <mergeCell ref="A3:J3"/>
    <mergeCell ref="A4:J4"/>
    <mergeCell ref="B5:C5"/>
    <mergeCell ref="D5:E5"/>
    <mergeCell ref="F5:G5"/>
    <mergeCell ref="H5:J5"/>
  </mergeCells>
  <pageMargins left="0.51181102362204722" right="0.23622047244094491" top="0.35433070866141736" bottom="0.55118110236220474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view="pageBreakPreview" topLeftCell="I33" zoomScaleNormal="100" zoomScaleSheetLayoutView="100" workbookViewId="0">
      <selection activeCell="V45" sqref="V45"/>
    </sheetView>
  </sheetViews>
  <sheetFormatPr defaultRowHeight="18.75" x14ac:dyDescent="0.3"/>
  <cols>
    <col min="1" max="1" width="17.7109375" style="91" customWidth="1"/>
    <col min="2" max="2" width="20.28515625" customWidth="1"/>
    <col min="3" max="3" width="26.85546875" customWidth="1"/>
    <col min="4" max="4" width="20.28515625" customWidth="1"/>
    <col min="5" max="5" width="27.28515625" customWidth="1"/>
    <col min="6" max="6" width="21.5703125" customWidth="1"/>
    <col min="7" max="7" width="27" customWidth="1"/>
    <col min="8" max="8" width="21.85546875" customWidth="1"/>
    <col min="9" max="9" width="24.7109375" customWidth="1"/>
    <col min="10" max="10" width="34.85546875" customWidth="1"/>
    <col min="11" max="11" width="9.7109375" customWidth="1"/>
    <col min="12" max="12" width="13" customWidth="1"/>
    <col min="13" max="13" width="10.42578125" customWidth="1"/>
  </cols>
  <sheetData>
    <row r="1" spans="1:12" ht="36" x14ac:dyDescent="0.55000000000000004">
      <c r="A1" s="132"/>
      <c r="B1" s="133"/>
      <c r="C1" s="133"/>
      <c r="D1" s="133"/>
      <c r="E1" s="133"/>
      <c r="F1" s="133"/>
      <c r="G1" s="133"/>
      <c r="H1" s="133"/>
      <c r="I1" s="133"/>
      <c r="J1" s="134"/>
      <c r="K1" s="89"/>
    </row>
    <row r="2" spans="1:12" x14ac:dyDescent="0.3">
      <c r="A2" s="101"/>
      <c r="B2" s="62"/>
      <c r="C2" s="62"/>
      <c r="D2" s="62"/>
      <c r="E2" s="62"/>
      <c r="F2" s="62"/>
      <c r="G2" s="62"/>
      <c r="H2" s="62"/>
      <c r="I2" s="62"/>
      <c r="J2" s="55"/>
    </row>
    <row r="3" spans="1:12" x14ac:dyDescent="0.3">
      <c r="A3" s="135" t="s">
        <v>18</v>
      </c>
      <c r="B3" s="136"/>
      <c r="C3" s="136"/>
      <c r="D3" s="136"/>
      <c r="E3" s="136"/>
      <c r="F3" s="136"/>
      <c r="G3" s="136"/>
      <c r="H3" s="136"/>
      <c r="I3" s="136"/>
      <c r="J3" s="137"/>
    </row>
    <row r="4" spans="1:12" ht="32.25" thickBot="1" x14ac:dyDescent="0.55000000000000004">
      <c r="A4" s="138" t="s">
        <v>67</v>
      </c>
      <c r="B4" s="139"/>
      <c r="C4" s="139"/>
      <c r="D4" s="139"/>
      <c r="E4" s="139"/>
      <c r="F4" s="139"/>
      <c r="G4" s="139"/>
      <c r="H4" s="139"/>
      <c r="I4" s="139"/>
      <c r="J4" s="140"/>
    </row>
    <row r="5" spans="1:12" thickBot="1" x14ac:dyDescent="0.3">
      <c r="A5" s="90"/>
      <c r="B5" s="141" t="s">
        <v>20</v>
      </c>
      <c r="C5" s="142"/>
      <c r="D5" s="143" t="s">
        <v>21</v>
      </c>
      <c r="E5" s="144"/>
      <c r="F5" s="145" t="s">
        <v>22</v>
      </c>
      <c r="G5" s="146"/>
      <c r="H5" s="147" t="s">
        <v>23</v>
      </c>
      <c r="I5" s="148"/>
      <c r="J5" s="149"/>
    </row>
    <row r="6" spans="1:12" s="91" customFormat="1" ht="25.5" customHeight="1" thickBot="1" x14ac:dyDescent="0.35">
      <c r="A6" s="105" t="s">
        <v>24</v>
      </c>
      <c r="B6" s="93" t="s">
        <v>65</v>
      </c>
      <c r="C6" s="93" t="s">
        <v>26</v>
      </c>
      <c r="D6" s="93" t="s">
        <v>65</v>
      </c>
      <c r="E6" s="93" t="s">
        <v>26</v>
      </c>
      <c r="F6" s="93" t="s">
        <v>65</v>
      </c>
      <c r="G6" s="93" t="s">
        <v>26</v>
      </c>
      <c r="H6" s="93" t="s">
        <v>65</v>
      </c>
      <c r="I6" s="93" t="s">
        <v>26</v>
      </c>
      <c r="J6" s="94" t="s">
        <v>66</v>
      </c>
    </row>
    <row r="7" spans="1:12" ht="18" x14ac:dyDescent="0.25">
      <c r="A7" s="96" t="s">
        <v>27</v>
      </c>
      <c r="B7" s="97">
        <v>66</v>
      </c>
      <c r="C7" s="97">
        <v>2152033</v>
      </c>
      <c r="D7" s="97">
        <v>65</v>
      </c>
      <c r="E7" s="97">
        <v>2050626</v>
      </c>
      <c r="F7" s="98">
        <v>52</v>
      </c>
      <c r="G7" s="98">
        <v>1738018</v>
      </c>
      <c r="H7" s="98">
        <v>183</v>
      </c>
      <c r="I7" s="98">
        <v>5940677</v>
      </c>
      <c r="J7" s="99">
        <f>I7/90</f>
        <v>66007.522222222222</v>
      </c>
      <c r="K7" s="108"/>
      <c r="L7" s="108"/>
    </row>
    <row r="8" spans="1:12" ht="18" x14ac:dyDescent="0.25">
      <c r="A8" s="64" t="s">
        <v>28</v>
      </c>
      <c r="B8" s="67">
        <v>9</v>
      </c>
      <c r="C8" s="67">
        <v>318003</v>
      </c>
      <c r="D8" s="67">
        <v>6</v>
      </c>
      <c r="E8" s="67">
        <v>233000</v>
      </c>
      <c r="F8" s="68">
        <v>15</v>
      </c>
      <c r="G8" s="68">
        <v>623601</v>
      </c>
      <c r="H8" s="68">
        <v>30</v>
      </c>
      <c r="I8" s="68">
        <v>1174604</v>
      </c>
      <c r="J8" s="99">
        <f t="shared" ref="J8:J44" si="0">I8/90</f>
        <v>13051.155555555555</v>
      </c>
      <c r="K8" s="108"/>
      <c r="L8" s="108"/>
    </row>
    <row r="9" spans="1:12" ht="18" x14ac:dyDescent="0.25">
      <c r="A9" s="64" t="s">
        <v>29</v>
      </c>
      <c r="B9" s="67">
        <v>44</v>
      </c>
      <c r="C9" s="67">
        <v>1388001</v>
      </c>
      <c r="D9" s="67">
        <v>23</v>
      </c>
      <c r="E9" s="67">
        <v>732801</v>
      </c>
      <c r="F9" s="68">
        <v>40</v>
      </c>
      <c r="G9" s="68">
        <v>1219031</v>
      </c>
      <c r="H9" s="68">
        <v>107</v>
      </c>
      <c r="I9" s="68">
        <v>3339833</v>
      </c>
      <c r="J9" s="99">
        <f t="shared" si="0"/>
        <v>37109.255555555559</v>
      </c>
      <c r="K9" s="108"/>
      <c r="L9" s="108"/>
    </row>
    <row r="10" spans="1:12" ht="18" x14ac:dyDescent="0.25">
      <c r="A10" s="64" t="s">
        <v>30</v>
      </c>
      <c r="B10" s="67">
        <v>13</v>
      </c>
      <c r="C10" s="67">
        <v>377828</v>
      </c>
      <c r="D10" s="67">
        <v>38</v>
      </c>
      <c r="E10" s="67">
        <v>1167089</v>
      </c>
      <c r="F10" s="68">
        <v>7</v>
      </c>
      <c r="G10" s="68">
        <v>281000</v>
      </c>
      <c r="H10" s="68">
        <v>58</v>
      </c>
      <c r="I10" s="68">
        <v>1825917</v>
      </c>
      <c r="J10" s="99">
        <f t="shared" si="0"/>
        <v>20287.966666666667</v>
      </c>
      <c r="K10" s="108"/>
      <c r="L10" s="108"/>
    </row>
    <row r="11" spans="1:12" ht="18" x14ac:dyDescent="0.25">
      <c r="A11" s="64" t="s">
        <v>31</v>
      </c>
      <c r="B11" s="67">
        <v>1</v>
      </c>
      <c r="C11" s="67">
        <v>59993</v>
      </c>
      <c r="D11" s="67">
        <v>5</v>
      </c>
      <c r="E11" s="67">
        <v>199985</v>
      </c>
      <c r="F11" s="68">
        <v>2</v>
      </c>
      <c r="G11" s="68">
        <v>66000</v>
      </c>
      <c r="H11" s="68">
        <v>8</v>
      </c>
      <c r="I11" s="68">
        <v>325978</v>
      </c>
      <c r="J11" s="99">
        <f t="shared" si="0"/>
        <v>3621.9777777777776</v>
      </c>
      <c r="K11" s="108"/>
      <c r="L11" s="108"/>
    </row>
    <row r="12" spans="1:12" ht="18" x14ac:dyDescent="0.25">
      <c r="A12" s="64" t="s">
        <v>32</v>
      </c>
      <c r="B12" s="67">
        <v>18</v>
      </c>
      <c r="C12" s="67">
        <v>615805</v>
      </c>
      <c r="D12" s="67">
        <v>39</v>
      </c>
      <c r="E12" s="67">
        <v>1408962</v>
      </c>
      <c r="F12" s="68">
        <v>38</v>
      </c>
      <c r="G12" s="68">
        <v>1359010</v>
      </c>
      <c r="H12" s="68">
        <v>95</v>
      </c>
      <c r="I12" s="68">
        <v>3383777</v>
      </c>
      <c r="J12" s="99">
        <f t="shared" si="0"/>
        <v>37597.522222222222</v>
      </c>
      <c r="K12" s="108"/>
      <c r="L12" s="108"/>
    </row>
    <row r="13" spans="1:12" ht="18" x14ac:dyDescent="0.25">
      <c r="A13" s="64" t="s">
        <v>33</v>
      </c>
      <c r="B13" s="67">
        <v>47</v>
      </c>
      <c r="C13" s="67">
        <v>1543989</v>
      </c>
      <c r="D13" s="67">
        <v>123</v>
      </c>
      <c r="E13" s="67">
        <v>4364786</v>
      </c>
      <c r="F13" s="68">
        <v>43</v>
      </c>
      <c r="G13" s="68">
        <v>1518669</v>
      </c>
      <c r="H13" s="68">
        <v>213</v>
      </c>
      <c r="I13" s="68">
        <v>7427444</v>
      </c>
      <c r="J13" s="99">
        <f t="shared" si="0"/>
        <v>82527.155555555553</v>
      </c>
      <c r="K13" s="108"/>
      <c r="L13" s="108"/>
    </row>
    <row r="14" spans="1:12" ht="18" x14ac:dyDescent="0.25">
      <c r="A14" s="64" t="s">
        <v>34</v>
      </c>
      <c r="B14" s="67">
        <v>15</v>
      </c>
      <c r="C14" s="67">
        <v>516022</v>
      </c>
      <c r="D14" s="67">
        <v>8</v>
      </c>
      <c r="E14" s="67">
        <v>273620</v>
      </c>
      <c r="F14" s="68">
        <v>3</v>
      </c>
      <c r="G14" s="68">
        <v>106000</v>
      </c>
      <c r="H14" s="68">
        <v>26</v>
      </c>
      <c r="I14" s="68">
        <v>895642</v>
      </c>
      <c r="J14" s="99">
        <f t="shared" si="0"/>
        <v>9951.5777777777785</v>
      </c>
      <c r="K14" s="108"/>
      <c r="L14" s="108"/>
    </row>
    <row r="15" spans="1:12" ht="18" x14ac:dyDescent="0.25">
      <c r="A15" s="64" t="s">
        <v>35</v>
      </c>
      <c r="B15" s="67">
        <v>23</v>
      </c>
      <c r="C15" s="67">
        <v>741002</v>
      </c>
      <c r="D15" s="67">
        <v>16</v>
      </c>
      <c r="E15" s="67">
        <v>536021</v>
      </c>
      <c r="F15" s="68">
        <v>29</v>
      </c>
      <c r="G15" s="68">
        <v>857009</v>
      </c>
      <c r="H15" s="68">
        <v>68</v>
      </c>
      <c r="I15" s="68">
        <v>2134032</v>
      </c>
      <c r="J15" s="99">
        <f t="shared" si="0"/>
        <v>23711.466666666667</v>
      </c>
      <c r="K15" s="108"/>
      <c r="L15" s="108"/>
    </row>
    <row r="16" spans="1:12" ht="18" x14ac:dyDescent="0.25">
      <c r="A16" s="64" t="s">
        <v>36</v>
      </c>
      <c r="B16" s="67">
        <v>747</v>
      </c>
      <c r="C16" s="67">
        <v>18998115</v>
      </c>
      <c r="D16" s="67">
        <v>685</v>
      </c>
      <c r="E16" s="67">
        <v>17614256</v>
      </c>
      <c r="F16" s="68">
        <v>46</v>
      </c>
      <c r="G16" s="68">
        <v>978002</v>
      </c>
      <c r="H16" s="68">
        <v>1478</v>
      </c>
      <c r="I16" s="68">
        <v>37590373</v>
      </c>
      <c r="J16" s="99">
        <f t="shared" si="0"/>
        <v>417670.81111111114</v>
      </c>
      <c r="K16" s="108"/>
      <c r="L16" s="108"/>
    </row>
    <row r="17" spans="1:12" ht="18" x14ac:dyDescent="0.25">
      <c r="A17" s="64" t="s">
        <v>37</v>
      </c>
      <c r="B17" s="67">
        <v>3</v>
      </c>
      <c r="C17" s="67">
        <v>96000</v>
      </c>
      <c r="D17" s="67">
        <v>6</v>
      </c>
      <c r="E17" s="67">
        <v>169801</v>
      </c>
      <c r="F17" s="67">
        <v>5</v>
      </c>
      <c r="G17" s="67">
        <v>153001</v>
      </c>
      <c r="H17" s="68">
        <v>14</v>
      </c>
      <c r="I17" s="68">
        <v>418802</v>
      </c>
      <c r="J17" s="99">
        <f t="shared" si="0"/>
        <v>4653.3555555555558</v>
      </c>
      <c r="K17" s="108"/>
      <c r="L17" s="108"/>
    </row>
    <row r="18" spans="1:12" ht="18" x14ac:dyDescent="0.25">
      <c r="A18" s="64" t="s">
        <v>38</v>
      </c>
      <c r="B18" s="67">
        <v>40</v>
      </c>
      <c r="C18" s="67">
        <v>1361034</v>
      </c>
      <c r="D18" s="67">
        <v>68</v>
      </c>
      <c r="E18" s="67">
        <v>1632000</v>
      </c>
      <c r="F18" s="67">
        <v>17</v>
      </c>
      <c r="G18" s="67">
        <v>554152</v>
      </c>
      <c r="H18" s="68">
        <v>125</v>
      </c>
      <c r="I18" s="68">
        <v>3547186</v>
      </c>
      <c r="J18" s="99">
        <f t="shared" si="0"/>
        <v>39413.177777777775</v>
      </c>
      <c r="K18" s="108"/>
      <c r="L18" s="108"/>
    </row>
    <row r="19" spans="1:12" ht="18" x14ac:dyDescent="0.25">
      <c r="A19" s="64" t="s">
        <v>39</v>
      </c>
      <c r="B19" s="67">
        <v>105</v>
      </c>
      <c r="C19" s="67">
        <v>1964064</v>
      </c>
      <c r="D19" s="67">
        <v>0</v>
      </c>
      <c r="E19" s="67">
        <v>0</v>
      </c>
      <c r="F19" s="67">
        <v>0</v>
      </c>
      <c r="G19" s="67">
        <v>0</v>
      </c>
      <c r="H19" s="68">
        <v>105</v>
      </c>
      <c r="I19" s="68">
        <v>1964064</v>
      </c>
      <c r="J19" s="99">
        <f t="shared" si="0"/>
        <v>21822.933333333334</v>
      </c>
      <c r="K19" s="108"/>
      <c r="L19" s="108"/>
    </row>
    <row r="20" spans="1:12" ht="18" x14ac:dyDescent="0.25">
      <c r="A20" s="64" t="s">
        <v>40</v>
      </c>
      <c r="B20" s="67">
        <v>1</v>
      </c>
      <c r="C20" s="67">
        <v>33000</v>
      </c>
      <c r="D20" s="67">
        <v>47</v>
      </c>
      <c r="E20" s="67">
        <v>1600023</v>
      </c>
      <c r="F20" s="67">
        <v>40</v>
      </c>
      <c r="G20" s="67">
        <v>1466310</v>
      </c>
      <c r="H20" s="68">
        <v>88</v>
      </c>
      <c r="I20" s="68">
        <v>3099333</v>
      </c>
      <c r="J20" s="99">
        <f t="shared" si="0"/>
        <v>34437.033333333333</v>
      </c>
      <c r="K20" s="108"/>
      <c r="L20" s="108"/>
    </row>
    <row r="21" spans="1:12" ht="18" x14ac:dyDescent="0.25">
      <c r="A21" s="64" t="s">
        <v>41</v>
      </c>
      <c r="B21" s="67">
        <v>18</v>
      </c>
      <c r="C21" s="67">
        <v>601010</v>
      </c>
      <c r="D21" s="67">
        <v>13</v>
      </c>
      <c r="E21" s="67">
        <v>460000</v>
      </c>
      <c r="F21" s="67">
        <v>11</v>
      </c>
      <c r="G21" s="67">
        <v>398002</v>
      </c>
      <c r="H21" s="68">
        <v>42</v>
      </c>
      <c r="I21" s="68">
        <v>1459012</v>
      </c>
      <c r="J21" s="99">
        <f t="shared" si="0"/>
        <v>16211.244444444445</v>
      </c>
      <c r="K21" s="108"/>
      <c r="L21" s="108"/>
    </row>
    <row r="22" spans="1:12" ht="18" x14ac:dyDescent="0.25">
      <c r="A22" s="64" t="s">
        <v>42</v>
      </c>
      <c r="B22" s="67">
        <v>22</v>
      </c>
      <c r="C22" s="67">
        <v>678011</v>
      </c>
      <c r="D22" s="67">
        <v>17</v>
      </c>
      <c r="E22" s="67">
        <v>530000</v>
      </c>
      <c r="F22" s="67">
        <v>26</v>
      </c>
      <c r="G22" s="67">
        <v>810054</v>
      </c>
      <c r="H22" s="68">
        <v>65</v>
      </c>
      <c r="I22" s="68">
        <v>2018065</v>
      </c>
      <c r="J22" s="99">
        <f t="shared" si="0"/>
        <v>22422.944444444445</v>
      </c>
      <c r="K22" s="108"/>
      <c r="L22" s="108"/>
    </row>
    <row r="23" spans="1:12" ht="18" x14ac:dyDescent="0.25">
      <c r="A23" s="64" t="s">
        <v>43</v>
      </c>
      <c r="B23" s="67">
        <v>5</v>
      </c>
      <c r="C23" s="67">
        <v>68100</v>
      </c>
      <c r="D23" s="67">
        <v>1</v>
      </c>
      <c r="E23" s="67">
        <v>13622</v>
      </c>
      <c r="F23" s="67">
        <v>5</v>
      </c>
      <c r="G23" s="67">
        <v>87480</v>
      </c>
      <c r="H23" s="68">
        <v>11</v>
      </c>
      <c r="I23" s="68">
        <v>169202</v>
      </c>
      <c r="J23" s="99">
        <f t="shared" si="0"/>
        <v>1880.0222222222221</v>
      </c>
      <c r="K23" s="108"/>
      <c r="L23" s="108"/>
    </row>
    <row r="24" spans="1:12" ht="18" x14ac:dyDescent="0.25">
      <c r="A24" s="64" t="s">
        <v>44</v>
      </c>
      <c r="B24" s="67">
        <v>271</v>
      </c>
      <c r="C24" s="67">
        <v>6938984</v>
      </c>
      <c r="D24" s="67">
        <v>446</v>
      </c>
      <c r="E24" s="67">
        <v>11707551</v>
      </c>
      <c r="F24" s="67">
        <v>515</v>
      </c>
      <c r="G24" s="67">
        <v>13441286</v>
      </c>
      <c r="H24" s="68">
        <v>1232</v>
      </c>
      <c r="I24" s="68">
        <v>32087821</v>
      </c>
      <c r="J24" s="99">
        <f t="shared" si="0"/>
        <v>356531.34444444446</v>
      </c>
      <c r="K24" s="108"/>
      <c r="L24" s="108"/>
    </row>
    <row r="25" spans="1:12" ht="18" x14ac:dyDescent="0.25">
      <c r="A25" s="64" t="s">
        <v>45</v>
      </c>
      <c r="B25" s="67">
        <v>56</v>
      </c>
      <c r="C25" s="67">
        <v>1891253</v>
      </c>
      <c r="D25" s="67">
        <v>61</v>
      </c>
      <c r="E25" s="67">
        <v>1552946</v>
      </c>
      <c r="F25" s="67">
        <v>86</v>
      </c>
      <c r="G25" s="67">
        <v>2218407</v>
      </c>
      <c r="H25" s="68">
        <v>203</v>
      </c>
      <c r="I25" s="68">
        <v>5662606</v>
      </c>
      <c r="J25" s="99">
        <f t="shared" si="0"/>
        <v>62917.844444444447</v>
      </c>
      <c r="K25" s="108"/>
      <c r="L25" s="108"/>
    </row>
    <row r="26" spans="1:12" ht="18" x14ac:dyDescent="0.25">
      <c r="A26" s="64" t="s">
        <v>46</v>
      </c>
      <c r="B26" s="67">
        <v>39</v>
      </c>
      <c r="C26" s="67">
        <v>868756</v>
      </c>
      <c r="D26" s="67">
        <v>85</v>
      </c>
      <c r="E26" s="67">
        <v>2257083</v>
      </c>
      <c r="F26" s="67">
        <v>119</v>
      </c>
      <c r="G26" s="67">
        <v>3024608</v>
      </c>
      <c r="H26" s="68">
        <v>243</v>
      </c>
      <c r="I26" s="68">
        <v>6150447</v>
      </c>
      <c r="J26" s="99">
        <f t="shared" si="0"/>
        <v>68338.3</v>
      </c>
      <c r="K26" s="108"/>
      <c r="L26" s="108"/>
    </row>
    <row r="27" spans="1:12" ht="18" x14ac:dyDescent="0.25">
      <c r="A27" s="64" t="s">
        <v>47</v>
      </c>
      <c r="B27" s="67">
        <v>4</v>
      </c>
      <c r="C27" s="67">
        <v>112622</v>
      </c>
      <c r="D27" s="67">
        <v>5</v>
      </c>
      <c r="E27" s="67">
        <v>165007</v>
      </c>
      <c r="F27" s="67">
        <v>17</v>
      </c>
      <c r="G27" s="67">
        <v>483481</v>
      </c>
      <c r="H27" s="68">
        <v>26</v>
      </c>
      <c r="I27" s="68">
        <v>761110</v>
      </c>
      <c r="J27" s="99">
        <f t="shared" si="0"/>
        <v>8456.7777777777774</v>
      </c>
      <c r="K27" s="108"/>
      <c r="L27" s="108"/>
    </row>
    <row r="28" spans="1:12" ht="18" x14ac:dyDescent="0.25">
      <c r="A28" s="64" t="s">
        <v>48</v>
      </c>
      <c r="B28" s="67">
        <v>118</v>
      </c>
      <c r="C28" s="67">
        <v>4092437</v>
      </c>
      <c r="D28" s="67">
        <v>188</v>
      </c>
      <c r="E28" s="67">
        <v>6872251</v>
      </c>
      <c r="F28" s="67">
        <v>146</v>
      </c>
      <c r="G28" s="67">
        <v>5266871</v>
      </c>
      <c r="H28" s="68">
        <v>452</v>
      </c>
      <c r="I28" s="68">
        <v>16231559</v>
      </c>
      <c r="J28" s="99">
        <f t="shared" si="0"/>
        <v>180350.65555555557</v>
      </c>
      <c r="K28" s="108"/>
      <c r="L28" s="108"/>
    </row>
    <row r="29" spans="1:12" ht="18" x14ac:dyDescent="0.25">
      <c r="A29" s="64" t="s">
        <v>49</v>
      </c>
      <c r="B29" s="67">
        <v>22</v>
      </c>
      <c r="C29" s="67">
        <v>779998</v>
      </c>
      <c r="D29" s="67">
        <v>4</v>
      </c>
      <c r="E29" s="67">
        <v>115000</v>
      </c>
      <c r="F29" s="67">
        <v>2</v>
      </c>
      <c r="G29" s="67">
        <v>80200</v>
      </c>
      <c r="H29" s="68">
        <v>28</v>
      </c>
      <c r="I29" s="68">
        <v>975198</v>
      </c>
      <c r="J29" s="99">
        <f t="shared" si="0"/>
        <v>10835.533333333333</v>
      </c>
      <c r="K29" s="108"/>
      <c r="L29" s="108"/>
    </row>
    <row r="30" spans="1:12" ht="18" x14ac:dyDescent="0.25">
      <c r="A30" s="64" t="s">
        <v>50</v>
      </c>
      <c r="B30" s="67">
        <v>432</v>
      </c>
      <c r="C30" s="67">
        <v>9191482</v>
      </c>
      <c r="D30" s="67">
        <v>148</v>
      </c>
      <c r="E30" s="67">
        <v>3277627</v>
      </c>
      <c r="F30" s="67">
        <v>309</v>
      </c>
      <c r="G30" s="67">
        <v>6403004</v>
      </c>
      <c r="H30" s="68">
        <v>889</v>
      </c>
      <c r="I30" s="68">
        <v>18872113</v>
      </c>
      <c r="J30" s="99">
        <f t="shared" si="0"/>
        <v>209690.14444444445</v>
      </c>
      <c r="K30" s="108"/>
      <c r="L30" s="108"/>
    </row>
    <row r="31" spans="1:12" ht="18" x14ac:dyDescent="0.25">
      <c r="A31" s="64" t="s">
        <v>51</v>
      </c>
      <c r="B31" s="67">
        <v>169</v>
      </c>
      <c r="C31" s="67">
        <v>6761803</v>
      </c>
      <c r="D31" s="67">
        <v>139</v>
      </c>
      <c r="E31" s="67">
        <v>5681534</v>
      </c>
      <c r="F31" s="67">
        <v>9</v>
      </c>
      <c r="G31" s="67">
        <v>326621</v>
      </c>
      <c r="H31" s="68">
        <v>317</v>
      </c>
      <c r="I31" s="68">
        <v>12769958</v>
      </c>
      <c r="J31" s="99">
        <f t="shared" si="0"/>
        <v>141888.42222222223</v>
      </c>
      <c r="K31" s="108"/>
      <c r="L31" s="108"/>
    </row>
    <row r="32" spans="1:12" ht="18" x14ac:dyDescent="0.25">
      <c r="A32" s="64" t="s">
        <v>52</v>
      </c>
      <c r="B32" s="67">
        <v>18</v>
      </c>
      <c r="C32" s="67">
        <v>651902</v>
      </c>
      <c r="D32" s="67">
        <v>39</v>
      </c>
      <c r="E32" s="67">
        <v>1275097</v>
      </c>
      <c r="F32" s="67">
        <v>64</v>
      </c>
      <c r="G32" s="67">
        <v>2224121</v>
      </c>
      <c r="H32" s="68">
        <v>121</v>
      </c>
      <c r="I32" s="68">
        <v>4151120</v>
      </c>
      <c r="J32" s="99">
        <f t="shared" si="0"/>
        <v>46123.555555555555</v>
      </c>
      <c r="K32" s="108"/>
      <c r="L32" s="108"/>
    </row>
    <row r="33" spans="1:12" ht="18" x14ac:dyDescent="0.25">
      <c r="A33" s="64" t="s">
        <v>53</v>
      </c>
      <c r="B33" s="67">
        <v>134</v>
      </c>
      <c r="C33" s="67">
        <v>3321361</v>
      </c>
      <c r="D33" s="67">
        <v>152</v>
      </c>
      <c r="E33" s="67">
        <v>3183121</v>
      </c>
      <c r="F33" s="67">
        <v>262</v>
      </c>
      <c r="G33" s="67">
        <v>5897501</v>
      </c>
      <c r="H33" s="68">
        <v>548</v>
      </c>
      <c r="I33" s="68">
        <v>12401983</v>
      </c>
      <c r="J33" s="99">
        <f t="shared" si="0"/>
        <v>137799.81111111111</v>
      </c>
      <c r="K33" s="108"/>
      <c r="L33" s="108"/>
    </row>
    <row r="34" spans="1:12" ht="18" x14ac:dyDescent="0.25">
      <c r="A34" s="64" t="s">
        <v>54</v>
      </c>
      <c r="B34" s="67">
        <v>50</v>
      </c>
      <c r="C34" s="67">
        <v>1534018</v>
      </c>
      <c r="D34" s="67">
        <v>13</v>
      </c>
      <c r="E34" s="67">
        <v>453000</v>
      </c>
      <c r="F34" s="67">
        <v>6</v>
      </c>
      <c r="G34" s="67">
        <v>161000</v>
      </c>
      <c r="H34" s="68">
        <v>69</v>
      </c>
      <c r="I34" s="68">
        <v>2148018</v>
      </c>
      <c r="J34" s="99">
        <f t="shared" si="0"/>
        <v>23866.866666666665</v>
      </c>
      <c r="K34" s="108"/>
      <c r="L34" s="108"/>
    </row>
    <row r="35" spans="1:12" ht="18" x14ac:dyDescent="0.25">
      <c r="A35" s="64" t="s">
        <v>55</v>
      </c>
      <c r="B35" s="67">
        <v>18</v>
      </c>
      <c r="C35" s="67">
        <v>526973</v>
      </c>
      <c r="D35" s="67">
        <v>0</v>
      </c>
      <c r="E35" s="67">
        <v>0</v>
      </c>
      <c r="F35" s="67">
        <v>5</v>
      </c>
      <c r="G35" s="67">
        <v>84500</v>
      </c>
      <c r="H35" s="68">
        <v>23</v>
      </c>
      <c r="I35" s="68">
        <v>611473</v>
      </c>
      <c r="J35" s="99">
        <f t="shared" si="0"/>
        <v>6794.1444444444442</v>
      </c>
      <c r="K35" s="108"/>
      <c r="L35" s="108"/>
    </row>
    <row r="36" spans="1:12" ht="18" x14ac:dyDescent="0.25">
      <c r="A36" s="64" t="s">
        <v>56</v>
      </c>
      <c r="B36" s="67">
        <v>123</v>
      </c>
      <c r="C36" s="67">
        <v>3721997</v>
      </c>
      <c r="D36" s="67">
        <v>20</v>
      </c>
      <c r="E36" s="67">
        <v>616364</v>
      </c>
      <c r="F36" s="67">
        <v>24</v>
      </c>
      <c r="G36" s="67">
        <v>760004</v>
      </c>
      <c r="H36" s="68">
        <v>167</v>
      </c>
      <c r="I36" s="68">
        <v>5098365</v>
      </c>
      <c r="J36" s="99">
        <f t="shared" si="0"/>
        <v>56648.5</v>
      </c>
      <c r="K36" s="108"/>
      <c r="L36" s="108"/>
    </row>
    <row r="37" spans="1:12" ht="18" x14ac:dyDescent="0.25">
      <c r="A37" s="64" t="s">
        <v>57</v>
      </c>
      <c r="B37" s="67">
        <v>16</v>
      </c>
      <c r="C37" s="67">
        <v>668962</v>
      </c>
      <c r="D37" s="67">
        <v>13</v>
      </c>
      <c r="E37" s="67">
        <v>476001</v>
      </c>
      <c r="F37" s="67">
        <v>17</v>
      </c>
      <c r="G37" s="67">
        <v>644006</v>
      </c>
      <c r="H37" s="68">
        <v>46</v>
      </c>
      <c r="I37" s="68">
        <v>1788969</v>
      </c>
      <c r="J37" s="99">
        <f t="shared" si="0"/>
        <v>19877.433333333334</v>
      </c>
      <c r="K37" s="108"/>
      <c r="L37" s="108"/>
    </row>
    <row r="38" spans="1:12" ht="18" x14ac:dyDescent="0.25">
      <c r="A38" s="64" t="s">
        <v>58</v>
      </c>
      <c r="B38" s="67">
        <v>299</v>
      </c>
      <c r="C38" s="67">
        <v>10053759</v>
      </c>
      <c r="D38" s="67">
        <v>466</v>
      </c>
      <c r="E38" s="67">
        <v>16336099</v>
      </c>
      <c r="F38" s="67">
        <v>245</v>
      </c>
      <c r="G38" s="67">
        <v>8472670</v>
      </c>
      <c r="H38" s="68">
        <v>1010</v>
      </c>
      <c r="I38" s="68">
        <v>34862528</v>
      </c>
      <c r="J38" s="99">
        <f t="shared" si="0"/>
        <v>387361.4222222222</v>
      </c>
      <c r="K38" s="108"/>
      <c r="L38" s="108"/>
    </row>
    <row r="39" spans="1:12" ht="18" x14ac:dyDescent="0.25">
      <c r="A39" s="64" t="s">
        <v>59</v>
      </c>
      <c r="B39" s="67">
        <v>3</v>
      </c>
      <c r="C39" s="67">
        <v>121000</v>
      </c>
      <c r="D39" s="67">
        <v>1</v>
      </c>
      <c r="E39" s="67">
        <v>33000</v>
      </c>
      <c r="F39" s="67">
        <v>0</v>
      </c>
      <c r="G39" s="67">
        <v>0</v>
      </c>
      <c r="H39" s="68">
        <v>4</v>
      </c>
      <c r="I39" s="68">
        <v>154000</v>
      </c>
      <c r="J39" s="99">
        <f t="shared" si="0"/>
        <v>1711.1111111111111</v>
      </c>
      <c r="K39" s="108"/>
      <c r="L39" s="108"/>
    </row>
    <row r="40" spans="1:12" ht="18" x14ac:dyDescent="0.25">
      <c r="A40" s="64" t="s">
        <v>60</v>
      </c>
      <c r="B40" s="67">
        <v>1</v>
      </c>
      <c r="C40" s="67">
        <v>33000</v>
      </c>
      <c r="D40" s="67">
        <v>0</v>
      </c>
      <c r="E40" s="67">
        <v>0</v>
      </c>
      <c r="F40" s="67">
        <v>0</v>
      </c>
      <c r="G40" s="67">
        <v>0</v>
      </c>
      <c r="H40" s="68">
        <v>1</v>
      </c>
      <c r="I40" s="68">
        <v>33000</v>
      </c>
      <c r="J40" s="99">
        <f t="shared" si="0"/>
        <v>366.66666666666669</v>
      </c>
      <c r="K40" s="108"/>
      <c r="L40" s="108"/>
    </row>
    <row r="41" spans="1:12" ht="18" x14ac:dyDescent="0.25">
      <c r="A41" s="64" t="s">
        <v>61</v>
      </c>
      <c r="B41" s="67">
        <v>1</v>
      </c>
      <c r="C41" s="67">
        <v>33000</v>
      </c>
      <c r="D41" s="67">
        <v>1</v>
      </c>
      <c r="E41" s="67">
        <v>33000</v>
      </c>
      <c r="F41" s="67">
        <v>0</v>
      </c>
      <c r="G41" s="67">
        <v>0</v>
      </c>
      <c r="H41" s="68">
        <v>2</v>
      </c>
      <c r="I41" s="68">
        <v>66000</v>
      </c>
      <c r="J41" s="99">
        <f t="shared" si="0"/>
        <v>733.33333333333337</v>
      </c>
      <c r="K41" s="108"/>
      <c r="L41" s="108"/>
    </row>
    <row r="42" spans="1:12" ht="18" x14ac:dyDescent="0.25">
      <c r="A42" s="64" t="s">
        <v>62</v>
      </c>
      <c r="B42" s="67">
        <v>5</v>
      </c>
      <c r="C42" s="67">
        <v>186002</v>
      </c>
      <c r="D42" s="67">
        <v>12</v>
      </c>
      <c r="E42" s="67">
        <v>442620</v>
      </c>
      <c r="F42" s="67">
        <v>23</v>
      </c>
      <c r="G42" s="67">
        <v>896501</v>
      </c>
      <c r="H42" s="68">
        <v>40</v>
      </c>
      <c r="I42" s="68">
        <v>1525123</v>
      </c>
      <c r="J42" s="99">
        <f t="shared" si="0"/>
        <v>16945.81111111111</v>
      </c>
      <c r="K42" s="108"/>
      <c r="L42" s="108"/>
    </row>
    <row r="43" spans="1:12" thickBot="1" x14ac:dyDescent="0.3">
      <c r="A43" s="70" t="s">
        <v>63</v>
      </c>
      <c r="B43" s="71">
        <v>36</v>
      </c>
      <c r="C43" s="71">
        <v>1510476</v>
      </c>
      <c r="D43" s="71">
        <v>36</v>
      </c>
      <c r="E43" s="71">
        <v>1283545</v>
      </c>
      <c r="F43" s="71">
        <v>17</v>
      </c>
      <c r="G43" s="71">
        <v>568431</v>
      </c>
      <c r="H43" s="72">
        <v>89</v>
      </c>
      <c r="I43" s="72">
        <v>3362452</v>
      </c>
      <c r="J43" s="99">
        <f t="shared" si="0"/>
        <v>37360.577777777777</v>
      </c>
      <c r="K43" s="108"/>
      <c r="L43" s="108"/>
    </row>
    <row r="44" spans="1:12" thickBot="1" x14ac:dyDescent="0.3">
      <c r="A44" s="74" t="s">
        <v>10</v>
      </c>
      <c r="B44" s="75">
        <f t="shared" ref="B44:I44" si="1">SUM(B7:B43)</f>
        <v>2992</v>
      </c>
      <c r="C44" s="75">
        <f t="shared" si="1"/>
        <v>84511795</v>
      </c>
      <c r="D44" s="75">
        <f t="shared" si="1"/>
        <v>2989</v>
      </c>
      <c r="E44" s="75">
        <f t="shared" si="1"/>
        <v>88747438</v>
      </c>
      <c r="F44" s="76">
        <f t="shared" si="1"/>
        <v>2245</v>
      </c>
      <c r="G44" s="76">
        <f t="shared" si="1"/>
        <v>63168551</v>
      </c>
      <c r="H44" s="77">
        <f t="shared" si="1"/>
        <v>8226</v>
      </c>
      <c r="I44" s="77">
        <f t="shared" si="1"/>
        <v>236427784</v>
      </c>
      <c r="J44" s="106">
        <f t="shared" si="0"/>
        <v>2626975.3777777776</v>
      </c>
    </row>
    <row r="45" spans="1:12" ht="25.5" x14ac:dyDescent="0.35">
      <c r="A45" s="79"/>
      <c r="B45" s="80"/>
      <c r="C45" s="80"/>
      <c r="D45" s="80"/>
      <c r="E45" s="80"/>
      <c r="F45" s="80"/>
      <c r="G45" s="80"/>
      <c r="H45" s="80"/>
      <c r="I45" s="80"/>
      <c r="J45" s="81"/>
    </row>
    <row r="46" spans="1:12" ht="25.5" x14ac:dyDescent="0.35">
      <c r="A46" s="82"/>
      <c r="B46" s="83"/>
      <c r="C46" s="83"/>
      <c r="D46" s="83"/>
      <c r="E46" s="83"/>
      <c r="F46" s="83"/>
      <c r="G46" s="83"/>
      <c r="H46" s="83"/>
      <c r="I46" s="83"/>
      <c r="J46" s="84"/>
    </row>
    <row r="47" spans="1:12" ht="25.5" x14ac:dyDescent="0.35">
      <c r="A47" s="82"/>
      <c r="B47" s="83"/>
      <c r="C47" s="83"/>
      <c r="D47" s="83"/>
      <c r="E47" s="83"/>
      <c r="F47" s="83"/>
      <c r="G47" s="83"/>
      <c r="H47" s="83"/>
      <c r="I47" s="83"/>
      <c r="J47" s="84"/>
    </row>
    <row r="48" spans="1:12" ht="26.25" thickBot="1" x14ac:dyDescent="0.4">
      <c r="A48" s="85"/>
      <c r="B48" s="86"/>
      <c r="C48" s="86"/>
      <c r="D48" s="86"/>
      <c r="E48" s="86"/>
      <c r="F48" s="86"/>
      <c r="G48" s="86"/>
      <c r="H48" s="86"/>
      <c r="I48" s="86"/>
      <c r="J48" s="87"/>
    </row>
    <row r="52" spans="1:10" x14ac:dyDescent="0.3">
      <c r="A52" s="107"/>
      <c r="B52" s="88"/>
      <c r="J52" s="88"/>
    </row>
    <row r="53" spans="1:10" x14ac:dyDescent="0.3">
      <c r="A53" s="107"/>
      <c r="B53" s="88"/>
      <c r="J53" s="88"/>
    </row>
    <row r="57" spans="1:10" x14ac:dyDescent="0.3">
      <c r="H57" s="88"/>
      <c r="I57" s="88"/>
      <c r="J57" s="88"/>
    </row>
    <row r="58" spans="1:10" x14ac:dyDescent="0.3">
      <c r="C58" s="88"/>
      <c r="H58" s="88"/>
      <c r="I58" s="88"/>
      <c r="J58" s="88"/>
    </row>
  </sheetData>
  <mergeCells count="7">
    <mergeCell ref="A1:J1"/>
    <mergeCell ref="A3:J3"/>
    <mergeCell ref="A4:J4"/>
    <mergeCell ref="B5:C5"/>
    <mergeCell ref="D5:E5"/>
    <mergeCell ref="F5:G5"/>
    <mergeCell ref="H5:J5"/>
  </mergeCells>
  <pageMargins left="0.23622047244094491" right="0.23622047244094491" top="0.51181102362204722" bottom="0.51181102362204722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IMPORT JAN-MAR 2017 </vt:lpstr>
      <vt:lpstr>Q1 2017 PMS </vt:lpstr>
      <vt:lpstr>Q12017 AGO </vt:lpstr>
      <vt:lpstr>Q1 2017 HHK </vt:lpstr>
      <vt:lpstr>'IMPORT JAN-MAR 2017 '!Print_Area</vt:lpstr>
      <vt:lpstr>'Q1 2017 HHK '!Print_Area</vt:lpstr>
      <vt:lpstr>'Q1 2017 PMS '!Print_Area</vt:lpstr>
      <vt:lpstr>'Q12017 AGO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Adedayo A. Oyinlola</dc:creator>
  <cp:lastModifiedBy>Yemi Kale</cp:lastModifiedBy>
  <cp:lastPrinted>2017-04-28T12:32:55Z</cp:lastPrinted>
  <dcterms:created xsi:type="dcterms:W3CDTF">2015-12-15T10:23:35Z</dcterms:created>
  <dcterms:modified xsi:type="dcterms:W3CDTF">2017-04-29T15:33:00Z</dcterms:modified>
</cp:coreProperties>
</file>